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5480" windowHeight="9285" tabRatio="706" activeTab="2"/>
  </bookViews>
  <sheets>
    <sheet name="Ожидание" sheetId="13" r:id="rId1"/>
    <sheet name="Восприятие" sheetId="14" r:id="rId2"/>
    <sheet name="Важность" sheetId="15" r:id="rId3"/>
    <sheet name="Ожидание сводн." sheetId="22" r:id="rId4"/>
    <sheet name="Восприятие сводн." sheetId="23" r:id="rId5"/>
    <sheet name="Важность сводн." sheetId="24" r:id="rId6"/>
    <sheet name="Эксперты" sheetId="25" r:id="rId7"/>
    <sheet name="Лист1" sheetId="27" r:id="rId8"/>
  </sheets>
  <calcPr calcId="125725"/>
</workbook>
</file>

<file path=xl/calcChain.xml><?xml version="1.0" encoding="utf-8"?>
<calcChain xmlns="http://schemas.openxmlformats.org/spreadsheetml/2006/main">
  <c r="E46" i="25"/>
  <c r="E45"/>
  <c r="E44"/>
  <c r="E43"/>
  <c r="E42"/>
  <c r="E41"/>
  <c r="E40"/>
  <c r="E39"/>
  <c r="E37"/>
  <c r="E36"/>
  <c r="E35"/>
  <c r="E34"/>
  <c r="E33"/>
  <c r="E31"/>
  <c r="E30"/>
  <c r="E29"/>
  <c r="E28"/>
  <c r="E27"/>
  <c r="C21" i="15" l="1"/>
  <c r="C20"/>
  <c r="S22" i="14"/>
  <c r="C21"/>
  <c r="C23" s="1"/>
  <c r="C20"/>
  <c r="T21" i="13"/>
  <c r="I21"/>
  <c r="J21"/>
  <c r="K21"/>
  <c r="L21"/>
  <c r="M21"/>
  <c r="N21"/>
  <c r="O21"/>
  <c r="P21"/>
  <c r="Q21"/>
  <c r="R21"/>
  <c r="S21"/>
  <c r="H21"/>
  <c r="G21"/>
  <c r="D21"/>
  <c r="E21"/>
  <c r="F21"/>
  <c r="C21"/>
  <c r="C20"/>
  <c r="B4" i="22" s="1"/>
  <c r="T24" i="13"/>
  <c r="D24"/>
  <c r="E24"/>
  <c r="F24"/>
  <c r="G24"/>
  <c r="H24"/>
  <c r="I24"/>
  <c r="J24"/>
  <c r="K24"/>
  <c r="L24"/>
  <c r="M24"/>
  <c r="N24"/>
  <c r="O24"/>
  <c r="P24"/>
  <c r="Q24"/>
  <c r="R24"/>
  <c r="S24"/>
  <c r="C24"/>
  <c r="T22"/>
  <c r="O22"/>
  <c r="P22"/>
  <c r="Q22"/>
  <c r="R22"/>
  <c r="S22"/>
  <c r="N22"/>
  <c r="M22"/>
  <c r="I22"/>
  <c r="J22"/>
  <c r="K22"/>
  <c r="L22"/>
  <c r="H22"/>
  <c r="D22"/>
  <c r="E22"/>
  <c r="F22"/>
  <c r="G22"/>
  <c r="C22"/>
  <c r="T24" i="15"/>
  <c r="C24"/>
  <c r="T24" i="14"/>
  <c r="N24"/>
  <c r="O24"/>
  <c r="P24"/>
  <c r="Q24"/>
  <c r="R24"/>
  <c r="S24"/>
  <c r="M24"/>
  <c r="L24"/>
  <c r="I24"/>
  <c r="J24"/>
  <c r="K24"/>
  <c r="H24"/>
  <c r="G24"/>
  <c r="D24"/>
  <c r="E24"/>
  <c r="F24"/>
  <c r="C24"/>
  <c r="T22"/>
  <c r="N22"/>
  <c r="O22"/>
  <c r="P22"/>
  <c r="Q22"/>
  <c r="R22"/>
  <c r="M22"/>
  <c r="L22"/>
  <c r="I22"/>
  <c r="J22"/>
  <c r="K22"/>
  <c r="H22"/>
  <c r="G22"/>
  <c r="F22"/>
  <c r="E22"/>
  <c r="D22"/>
  <c r="C22"/>
  <c r="T21"/>
  <c r="S21"/>
  <c r="R21"/>
  <c r="Q21"/>
  <c r="P21"/>
  <c r="O21"/>
  <c r="N21"/>
  <c r="M21"/>
  <c r="L21"/>
  <c r="K21"/>
  <c r="J21"/>
  <c r="I21"/>
  <c r="H21"/>
  <c r="G21"/>
  <c r="F21"/>
  <c r="E21"/>
  <c r="D21"/>
  <c r="T20" i="15"/>
  <c r="G20"/>
  <c r="T20" i="14"/>
  <c r="N20"/>
  <c r="O20"/>
  <c r="P20"/>
  <c r="Q20"/>
  <c r="R20"/>
  <c r="S20"/>
  <c r="M20"/>
  <c r="L20"/>
  <c r="I20"/>
  <c r="J20"/>
  <c r="K20"/>
  <c r="H20"/>
  <c r="G20"/>
  <c r="D20"/>
  <c r="E20"/>
  <c r="F20"/>
  <c r="T20" i="13"/>
  <c r="S20"/>
  <c r="R20"/>
  <c r="Q20"/>
  <c r="P20"/>
  <c r="O20"/>
  <c r="N20"/>
  <c r="M20"/>
  <c r="L20"/>
  <c r="K20"/>
  <c r="J20"/>
  <c r="I20"/>
  <c r="H20"/>
  <c r="G20"/>
  <c r="F20"/>
  <c r="E20"/>
  <c r="D4" i="22" s="1"/>
  <c r="D20" i="13"/>
  <c r="C4" i="22" s="1"/>
  <c r="D24" i="15" l="1"/>
  <c r="C8" i="24" s="1"/>
  <c r="E24" i="15"/>
  <c r="D8" i="24" s="1"/>
  <c r="F24" i="15"/>
  <c r="E8" i="24" s="1"/>
  <c r="G24" i="15"/>
  <c r="F8" i="24" s="1"/>
  <c r="H24" i="15"/>
  <c r="G8" i="24" s="1"/>
  <c r="I24" i="15"/>
  <c r="H8" i="24" s="1"/>
  <c r="J24" i="15"/>
  <c r="I8" i="24" s="1"/>
  <c r="K24" i="15"/>
  <c r="J8" i="24" s="1"/>
  <c r="L24" i="15"/>
  <c r="K8" i="24" s="1"/>
  <c r="M24" i="15"/>
  <c r="L8" i="24" s="1"/>
  <c r="N24" i="15"/>
  <c r="M8" i="24" s="1"/>
  <c r="O24" i="15"/>
  <c r="N8" i="24" s="1"/>
  <c r="P24" i="15"/>
  <c r="O8" i="24" s="1"/>
  <c r="Q24" i="15"/>
  <c r="P8" i="24" s="1"/>
  <c r="R24" i="15"/>
  <c r="Q8" i="24" s="1"/>
  <c r="S24" i="15"/>
  <c r="R8" i="24" s="1"/>
  <c r="S8"/>
  <c r="B8"/>
  <c r="D22" i="15"/>
  <c r="C6" i="24" s="1"/>
  <c r="E22" i="15"/>
  <c r="D6" i="24" s="1"/>
  <c r="F22" i="15"/>
  <c r="E6" i="24" s="1"/>
  <c r="G22" i="15"/>
  <c r="F6" i="24" s="1"/>
  <c r="H22" i="15"/>
  <c r="G6" i="24" s="1"/>
  <c r="I22" i="15"/>
  <c r="H6" i="24" s="1"/>
  <c r="J22" i="15"/>
  <c r="K22"/>
  <c r="J6" i="24" s="1"/>
  <c r="L22" i="15"/>
  <c r="K6" i="24" s="1"/>
  <c r="M22" i="15"/>
  <c r="L6" i="24" s="1"/>
  <c r="N22" i="15"/>
  <c r="O22"/>
  <c r="P22"/>
  <c r="O6" i="24" s="1"/>
  <c r="Q22" i="15"/>
  <c r="P6" i="24" s="1"/>
  <c r="R22" i="15"/>
  <c r="S22"/>
  <c r="T22"/>
  <c r="S6" i="24" s="1"/>
  <c r="C22" i="15"/>
  <c r="B6" i="24" s="1"/>
  <c r="D21" i="15"/>
  <c r="C5" i="24" s="1"/>
  <c r="E21" i="15"/>
  <c r="D5" i="24" s="1"/>
  <c r="F21" i="15"/>
  <c r="E5" i="24" s="1"/>
  <c r="G21" i="15"/>
  <c r="F5" i="24" s="1"/>
  <c r="H21" i="15"/>
  <c r="G5" i="24" s="1"/>
  <c r="I21" i="15"/>
  <c r="H5" i="24" s="1"/>
  <c r="J21" i="15"/>
  <c r="I5" i="24" s="1"/>
  <c r="K21" i="15"/>
  <c r="L21"/>
  <c r="K5" i="24" s="1"/>
  <c r="M21" i="15"/>
  <c r="L5" i="24" s="1"/>
  <c r="N21" i="15"/>
  <c r="M5" i="24" s="1"/>
  <c r="O21" i="15"/>
  <c r="N5" i="24" s="1"/>
  <c r="P21" i="15"/>
  <c r="O5" i="24" s="1"/>
  <c r="Q21" i="15"/>
  <c r="P5" i="24" s="1"/>
  <c r="R21" i="15"/>
  <c r="Q5" i="24" s="1"/>
  <c r="S21" i="15"/>
  <c r="R5" i="24" s="1"/>
  <c r="T21" i="15"/>
  <c r="S5" i="24" s="1"/>
  <c r="B5"/>
  <c r="D20" i="15"/>
  <c r="C4" i="24" s="1"/>
  <c r="E20" i="15"/>
  <c r="D4" i="24" s="1"/>
  <c r="F20" i="15"/>
  <c r="E4" i="24" s="1"/>
  <c r="F4"/>
  <c r="H20" i="15"/>
  <c r="G4" i="24" s="1"/>
  <c r="I20" i="15"/>
  <c r="H4" i="24" s="1"/>
  <c r="J20" i="15"/>
  <c r="I4" i="24" s="1"/>
  <c r="K20" i="15"/>
  <c r="J4" i="24" s="1"/>
  <c r="L20" i="15"/>
  <c r="K4" i="24" s="1"/>
  <c r="M20" i="15"/>
  <c r="L4" i="24" s="1"/>
  <c r="N20" i="15"/>
  <c r="M4" i="24" s="1"/>
  <c r="O20" i="15"/>
  <c r="N4" i="24" s="1"/>
  <c r="P20" i="15"/>
  <c r="O4" i="24" s="1"/>
  <c r="Q20" i="15"/>
  <c r="P4" i="24" s="1"/>
  <c r="R20" i="15"/>
  <c r="Q4" i="24" s="1"/>
  <c r="S20" i="15"/>
  <c r="R4" i="24" s="1"/>
  <c r="S4"/>
  <c r="B4"/>
  <c r="C8" i="23"/>
  <c r="D8"/>
  <c r="E8"/>
  <c r="F8"/>
  <c r="G8"/>
  <c r="H8"/>
  <c r="I8"/>
  <c r="J8"/>
  <c r="K8"/>
  <c r="L8"/>
  <c r="M8"/>
  <c r="N8"/>
  <c r="O8"/>
  <c r="P8"/>
  <c r="Q8"/>
  <c r="R8"/>
  <c r="S8"/>
  <c r="R6"/>
  <c r="Q6"/>
  <c r="N6"/>
  <c r="M6"/>
  <c r="J6"/>
  <c r="I6"/>
  <c r="H23" i="14"/>
  <c r="F6" i="23"/>
  <c r="E6"/>
  <c r="D6"/>
  <c r="C6"/>
  <c r="S5"/>
  <c r="R5"/>
  <c r="Q5"/>
  <c r="P5"/>
  <c r="O5"/>
  <c r="N5"/>
  <c r="M5"/>
  <c r="L5"/>
  <c r="K5"/>
  <c r="J5"/>
  <c r="I5"/>
  <c r="H5"/>
  <c r="F5"/>
  <c r="E5"/>
  <c r="D5"/>
  <c r="C5"/>
  <c r="B5"/>
  <c r="C4"/>
  <c r="D4"/>
  <c r="E4"/>
  <c r="F4"/>
  <c r="G4"/>
  <c r="H4"/>
  <c r="I4"/>
  <c r="J4"/>
  <c r="K4"/>
  <c r="L4"/>
  <c r="M4"/>
  <c r="O4"/>
  <c r="P4"/>
  <c r="Q4"/>
  <c r="R4"/>
  <c r="S4"/>
  <c r="B4"/>
  <c r="M8" i="22"/>
  <c r="N8"/>
  <c r="O8"/>
  <c r="P8"/>
  <c r="Q8"/>
  <c r="R8"/>
  <c r="S8"/>
  <c r="C8"/>
  <c r="D8"/>
  <c r="E8"/>
  <c r="F8"/>
  <c r="G8"/>
  <c r="H8"/>
  <c r="I8"/>
  <c r="J8"/>
  <c r="K8"/>
  <c r="B8"/>
  <c r="J23" i="13"/>
  <c r="R6" i="24"/>
  <c r="I6"/>
  <c r="B8" i="23"/>
  <c r="B6"/>
  <c r="G5"/>
  <c r="N4"/>
  <c r="L8" i="22"/>
  <c r="J23" i="15" l="1"/>
  <c r="I7" i="24" s="1"/>
  <c r="R23" i="15"/>
  <c r="Q7" i="24" s="1"/>
  <c r="O23" i="15"/>
  <c r="N7" i="24" s="1"/>
  <c r="S23" i="15"/>
  <c r="R7" i="24" s="1"/>
  <c r="N23" i="15"/>
  <c r="M7" i="24" s="1"/>
  <c r="S23" i="13"/>
  <c r="O23"/>
  <c r="N23"/>
  <c r="I23"/>
  <c r="H23"/>
  <c r="Q23" i="14"/>
  <c r="P7" i="23" s="1"/>
  <c r="G23" i="13"/>
  <c r="D23"/>
  <c r="P23" i="15"/>
  <c r="O7" i="24" s="1"/>
  <c r="M6"/>
  <c r="I23" i="14"/>
  <c r="H7" i="23" s="1"/>
  <c r="Q6" i="24"/>
  <c r="H23" i="15"/>
  <c r="G7" i="24" s="1"/>
  <c r="L23" i="14"/>
  <c r="K7" i="23" s="1"/>
  <c r="J23" i="14"/>
  <c r="I7" i="23" s="1"/>
  <c r="N6" i="24"/>
  <c r="K23" i="15"/>
  <c r="J7" i="24" s="1"/>
  <c r="J5"/>
  <c r="D23" i="15"/>
  <c r="C7" i="24" s="1"/>
  <c r="T23" i="14"/>
  <c r="S7" i="23" s="1"/>
  <c r="P23" i="14"/>
  <c r="O7" i="23" s="1"/>
  <c r="M23" i="14"/>
  <c r="L7" i="23" s="1"/>
  <c r="T23" i="15"/>
  <c r="S7" i="24" s="1"/>
  <c r="Q23" i="15"/>
  <c r="P7" i="24" s="1"/>
  <c r="M23" i="15"/>
  <c r="L7" i="24" s="1"/>
  <c r="I23" i="15"/>
  <c r="H7" i="24" s="1"/>
  <c r="G23" i="15"/>
  <c r="F7" i="24" s="1"/>
  <c r="F23" i="15"/>
  <c r="E7" i="24" s="1"/>
  <c r="E23" i="15"/>
  <c r="D7" i="24" s="1"/>
  <c r="N23" i="14"/>
  <c r="M7" i="23" s="1"/>
  <c r="K6"/>
  <c r="F23" i="14"/>
  <c r="E7" i="23" s="1"/>
  <c r="D23" i="14"/>
  <c r="C7" i="23" s="1"/>
  <c r="T23" i="13"/>
  <c r="R23"/>
  <c r="Q23"/>
  <c r="P23"/>
  <c r="K23"/>
  <c r="F23"/>
  <c r="E23"/>
  <c r="C23" i="15"/>
  <c r="B7" i="24" s="1"/>
  <c r="R23" i="14"/>
  <c r="Q7" i="23" s="1"/>
  <c r="P6"/>
  <c r="O6"/>
  <c r="H6"/>
  <c r="L23" i="15"/>
  <c r="K7" i="24" s="1"/>
  <c r="S6" i="23"/>
  <c r="S23" i="14"/>
  <c r="R7" i="23" s="1"/>
  <c r="O23" i="14"/>
  <c r="N7" i="23" s="1"/>
  <c r="L6"/>
  <c r="K23" i="14"/>
  <c r="J7" i="23" s="1"/>
  <c r="G6"/>
  <c r="G23" i="14"/>
  <c r="F7" i="23" s="1"/>
  <c r="E23" i="14"/>
  <c r="D7" i="23" s="1"/>
  <c r="L23" i="13"/>
  <c r="C23"/>
  <c r="G7" i="23"/>
  <c r="B7"/>
  <c r="M6" i="22" l="1"/>
  <c r="N6"/>
  <c r="O6"/>
  <c r="P6"/>
  <c r="Q6"/>
  <c r="R6"/>
  <c r="S6"/>
  <c r="M5"/>
  <c r="N5"/>
  <c r="O5"/>
  <c r="P5"/>
  <c r="Q5"/>
  <c r="R5"/>
  <c r="S5"/>
  <c r="M4"/>
  <c r="N4"/>
  <c r="O4"/>
  <c r="P4"/>
  <c r="Q4"/>
  <c r="R4"/>
  <c r="S4"/>
  <c r="K4"/>
  <c r="C6"/>
  <c r="L6"/>
  <c r="K6"/>
  <c r="J6"/>
  <c r="I6"/>
  <c r="H6"/>
  <c r="G6"/>
  <c r="F6"/>
  <c r="E6"/>
  <c r="D6"/>
  <c r="B6"/>
  <c r="L5"/>
  <c r="K5"/>
  <c r="J5"/>
  <c r="I5"/>
  <c r="H5"/>
  <c r="G5"/>
  <c r="F5"/>
  <c r="E5"/>
  <c r="D5"/>
  <c r="C5"/>
  <c r="B5"/>
  <c r="L4"/>
  <c r="J4"/>
  <c r="I4"/>
  <c r="H4"/>
  <c r="G4"/>
  <c r="F4"/>
  <c r="E4"/>
  <c r="R7" l="1"/>
  <c r="N7"/>
  <c r="S7"/>
  <c r="O7"/>
  <c r="P7"/>
  <c r="Q7"/>
  <c r="M7"/>
  <c r="M23" i="13"/>
  <c r="L7" i="22" s="1"/>
  <c r="G7"/>
  <c r="K7"/>
  <c r="C7"/>
  <c r="F7"/>
  <c r="D7"/>
  <c r="H7"/>
  <c r="J7"/>
  <c r="E7"/>
  <c r="I7"/>
  <c r="B7"/>
</calcChain>
</file>

<file path=xl/sharedStrings.xml><?xml version="1.0" encoding="utf-8"?>
<sst xmlns="http://schemas.openxmlformats.org/spreadsheetml/2006/main" count="347" uniqueCount="79">
  <si>
    <t>№</t>
  </si>
  <si>
    <t>№п/п</t>
  </si>
  <si>
    <t>Эксперты</t>
  </si>
  <si>
    <t>Сумма</t>
  </si>
  <si>
    <t>Среднее</t>
  </si>
  <si>
    <t>СКО</t>
  </si>
  <si>
    <t>Вариация</t>
  </si>
  <si>
    <t>Мода</t>
  </si>
  <si>
    <t xml:space="preserve">Специалист должен знать </t>
  </si>
  <si>
    <t>1.1.1.</t>
  </si>
  <si>
    <t>1.1.2.</t>
  </si>
  <si>
    <t>1.1.3.</t>
  </si>
  <si>
    <t>1.1.4.</t>
  </si>
  <si>
    <t>1.1.5.</t>
  </si>
  <si>
    <t>Специалист должен уметь</t>
  </si>
  <si>
    <t>Способности специалиста</t>
  </si>
  <si>
    <t>1.1.6.</t>
  </si>
  <si>
    <t>1.1.7.</t>
  </si>
  <si>
    <t>1.1.8.</t>
  </si>
  <si>
    <t>Показатели</t>
  </si>
  <si>
    <t>ЭКСПЕРТЫ</t>
  </si>
  <si>
    <t>Ранги</t>
  </si>
  <si>
    <t>Критерии</t>
  </si>
  <si>
    <t>Ожидание
(баллы)</t>
  </si>
  <si>
    <t>Восприятие 
(баллы)</t>
  </si>
  <si>
    <t>Важность 
(баллы)</t>
  </si>
  <si>
    <t>Специалист должен знать</t>
  </si>
  <si>
    <t xml:space="preserve">Специалист должен уметь </t>
  </si>
  <si>
    <t>1.1.1. Основные законы в области землеустройства, мониторинга и оценки земель, кадастра недвижимости</t>
  </si>
  <si>
    <t>1.1.4. Тенденции развития автоматизированных систем проектирования</t>
  </si>
  <si>
    <t>1.1.3. Принципы и методики землеустройства, мониторинга и оценки земель, кадастра недвижимости</t>
  </si>
  <si>
    <t>1.1.5. Методики управления земельными ресурсами и недвижимости</t>
  </si>
  <si>
    <t>1.1.2. Методы организации рационального использования земельных ресурсов</t>
  </si>
  <si>
    <t>1.1.1. Использовать современные информационные технологии</t>
  </si>
  <si>
    <t>1.1.3. Выражать свои мысли и взгляды ясно и правильно</t>
  </si>
  <si>
    <t>1.1.2. Вести государствееный кадастр недвижимости, мониторинг земель</t>
  </si>
  <si>
    <t>1.1.4. Обосновывать сделанный выбор схем и проектов землеустройства, мониторинга земель, кадастра недвижимости и результатов оценки стоимости</t>
  </si>
  <si>
    <t>1.1.5. Повышать стоимость земель и недвижимости</t>
  </si>
  <si>
    <t>1.1.3. Способность самостоятельно принимать решения</t>
  </si>
  <si>
    <t>1.1.2. Коммуникабельность</t>
  </si>
  <si>
    <t xml:space="preserve">1.1.7. Четко и понятно изложить суть задания и подходов к его выполнению </t>
  </si>
  <si>
    <t>1.1.1. Инициативность в работе</t>
  </si>
  <si>
    <t>1.1.5. Спланировать и организовать работу</t>
  </si>
  <si>
    <t>1.1.4. Восприимчивость к инновациям, нововведениям</t>
  </si>
  <si>
    <t>1.1.8. Способность оперировать знаниями и их использовать</t>
  </si>
  <si>
    <t>1.1.6. Лидерские качества</t>
  </si>
  <si>
    <t>1.1.3.  Способность самостоятельно принимать решения</t>
  </si>
  <si>
    <t>Результаты исследования</t>
  </si>
  <si>
    <t>Рейтинг важности</t>
  </si>
  <si>
    <t>Коэффициент качества</t>
  </si>
  <si>
    <t>Стандартная ошибка</t>
  </si>
  <si>
    <t>Медиана</t>
  </si>
  <si>
    <t>Стандартное отклонение</t>
  </si>
  <si>
    <t>Дисперсия выборки</t>
  </si>
  <si>
    <t>Эксцесс</t>
  </si>
  <si>
    <t>Асимметричность</t>
  </si>
  <si>
    <t>Интервал</t>
  </si>
  <si>
    <t>Минимум</t>
  </si>
  <si>
    <t>Максимум</t>
  </si>
  <si>
    <t>Счет</t>
  </si>
  <si>
    <t>Рейтинг 
важности</t>
  </si>
  <si>
    <t>Коэффициент 
качества</t>
  </si>
  <si>
    <t>Ведущий специалист отдела правовой поддержки и администр.процедур</t>
  </si>
  <si>
    <t>Ведущий специалист отдела правовой поддержки и администр.процедур 12 лет</t>
  </si>
  <si>
    <t>Главный специалист ГУ "Кадастр" 15 лет</t>
  </si>
  <si>
    <t>Ведущий специалист ГАЗР 5 лет</t>
  </si>
  <si>
    <t>Специалист ГАЗР</t>
  </si>
  <si>
    <t>Главный специалист ГАЗР СПОиМС 21 год</t>
  </si>
  <si>
    <t>Специалист ГАЗР УЗЗКГДДГГ 18 лет</t>
  </si>
  <si>
    <t>Главный специалист ГАЗР УЗЗКГДДГГ 40 лет</t>
  </si>
  <si>
    <t>Ведущий специалист ГАЗР более 15 лет</t>
  </si>
  <si>
    <t xml:space="preserve">Главный специалист ГАЗР УРНИ </t>
  </si>
  <si>
    <t>Специалист ГАЗР УЗЗКГКДДГГ</t>
  </si>
  <si>
    <t>Начальник управления ГАЗР УПРНиИТ</t>
  </si>
  <si>
    <t>Главный специалист ГАЗР УРНИ 10 лет</t>
  </si>
  <si>
    <t>Специалист ГАЗР РПНИ 16 лет</t>
  </si>
  <si>
    <t>Главный специалист ГАЗР РПНИ 18 лет</t>
  </si>
  <si>
    <t xml:space="preserve">Главный специалист ГАЗР ОУПиД 38 лет </t>
  </si>
  <si>
    <t xml:space="preserve">Ведущий специалист ГАЗР ОУПиД 5 лет 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</si>
</sst>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3CDDD"/>
        <bgColor rgb="FF000000"/>
      </patternFill>
    </fill>
    <fill>
      <patternFill patternType="solid">
        <fgColor rgb="FFD99795"/>
        <bgColor rgb="FF000000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7" fillId="0" borderId="13" xfId="0" applyFont="1" applyBorder="1" applyAlignment="1">
      <alignment horizontal="center"/>
    </xf>
    <xf numFmtId="0" fontId="6" fillId="0" borderId="0" xfId="0" applyFont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14" fontId="4" fillId="3" borderId="16" xfId="0" applyNumberFormat="1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2" borderId="18" xfId="0" applyFont="1" applyFill="1" applyBorder="1"/>
    <xf numFmtId="14" fontId="4" fillId="3" borderId="24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164" fontId="9" fillId="0" borderId="27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/>
    </xf>
    <xf numFmtId="0" fontId="2" fillId="0" borderId="18" xfId="0" applyFont="1" applyBorder="1"/>
    <xf numFmtId="0" fontId="2" fillId="4" borderId="18" xfId="0" applyFont="1" applyFill="1" applyBorder="1"/>
    <xf numFmtId="0" fontId="2" fillId="5" borderId="18" xfId="0" applyFont="1" applyFill="1" applyBorder="1"/>
    <xf numFmtId="0" fontId="2" fillId="6" borderId="18" xfId="0" applyFont="1" applyFill="1" applyBorder="1"/>
    <xf numFmtId="0" fontId="1" fillId="4" borderId="18" xfId="0" applyFont="1" applyFill="1" applyBorder="1"/>
    <xf numFmtId="0" fontId="1" fillId="5" borderId="18" xfId="0" applyFont="1" applyFill="1" applyBorder="1"/>
    <xf numFmtId="0" fontId="1" fillId="6" borderId="18" xfId="0" applyFont="1" applyFill="1" applyBorder="1"/>
    <xf numFmtId="0" fontId="2" fillId="4" borderId="25" xfId="0" applyFont="1" applyFill="1" applyBorder="1"/>
    <xf numFmtId="0" fontId="9" fillId="2" borderId="11" xfId="0" applyFont="1" applyFill="1" applyBorder="1" applyAlignment="1">
      <alignment horizontal="center"/>
    </xf>
    <xf numFmtId="0" fontId="2" fillId="4" borderId="18" xfId="0" applyFont="1" applyFill="1" applyBorder="1" applyAlignment="1">
      <alignment wrapText="1"/>
    </xf>
    <xf numFmtId="0" fontId="2" fillId="5" borderId="18" xfId="0" applyFont="1" applyFill="1" applyBorder="1" applyAlignment="1">
      <alignment wrapText="1"/>
    </xf>
    <xf numFmtId="0" fontId="2" fillId="6" borderId="18" xfId="0" applyFont="1" applyFill="1" applyBorder="1" applyAlignment="1">
      <alignment wrapText="1"/>
    </xf>
    <xf numFmtId="0" fontId="4" fillId="0" borderId="18" xfId="0" applyFont="1" applyBorder="1" applyAlignment="1">
      <alignment horizontal="center" vertical="center"/>
    </xf>
    <xf numFmtId="0" fontId="10" fillId="0" borderId="0" xfId="0" applyFont="1" applyAlignment="1"/>
    <xf numFmtId="0" fontId="1" fillId="0" borderId="18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10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18" xfId="0" applyFont="1" applyFill="1" applyBorder="1" applyAlignment="1"/>
    <xf numFmtId="0" fontId="0" fillId="0" borderId="0" xfId="0" applyFill="1" applyBorder="1" applyAlignment="1"/>
    <xf numFmtId="0" fontId="4" fillId="0" borderId="19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16" xfId="0" applyFont="1" applyFill="1" applyBorder="1"/>
    <xf numFmtId="0" fontId="3" fillId="0" borderId="18" xfId="0" applyFont="1" applyFill="1" applyBorder="1"/>
    <xf numFmtId="0" fontId="3" fillId="0" borderId="22" xfId="0" applyFont="1" applyFill="1" applyBorder="1"/>
    <xf numFmtId="0" fontId="0" fillId="0" borderId="0" xfId="0" applyFill="1"/>
    <xf numFmtId="0" fontId="6" fillId="0" borderId="5" xfId="0" applyFont="1" applyBorder="1" applyAlignment="1">
      <alignment horizontal="center"/>
    </xf>
    <xf numFmtId="0" fontId="1" fillId="5" borderId="27" xfId="0" applyFont="1" applyFill="1" applyBorder="1"/>
    <xf numFmtId="0" fontId="2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0" fillId="0" borderId="12" xfId="0" applyBorder="1"/>
    <xf numFmtId="0" fontId="13" fillId="0" borderId="22" xfId="0" applyFont="1" applyBorder="1"/>
    <xf numFmtId="0" fontId="12" fillId="0" borderId="22" xfId="0" applyFont="1" applyFill="1" applyBorder="1" applyAlignment="1">
      <alignment horizontal="center"/>
    </xf>
    <xf numFmtId="0" fontId="13" fillId="0" borderId="22" xfId="0" applyFont="1" applyFill="1" applyBorder="1" applyAlignment="1"/>
    <xf numFmtId="0" fontId="13" fillId="0" borderId="20" xfId="0" applyFont="1" applyFill="1" applyBorder="1" applyAlignment="1"/>
    <xf numFmtId="0" fontId="13" fillId="0" borderId="21" xfId="0" applyFont="1" applyBorder="1"/>
    <xf numFmtId="0" fontId="3" fillId="0" borderId="31" xfId="0" applyFont="1" applyFill="1" applyBorder="1" applyAlignment="1"/>
    <xf numFmtId="0" fontId="2" fillId="0" borderId="22" xfId="0" applyFont="1" applyFill="1" applyBorder="1" applyAlignment="1"/>
    <xf numFmtId="0" fontId="2" fillId="0" borderId="21" xfId="0" applyFont="1" applyFill="1" applyBorder="1" applyAlignment="1"/>
    <xf numFmtId="0" fontId="2" fillId="0" borderId="26" xfId="0" applyFont="1" applyFill="1" applyBorder="1" applyAlignment="1"/>
    <xf numFmtId="0" fontId="1" fillId="0" borderId="20" xfId="0" applyFont="1" applyFill="1" applyBorder="1" applyAlignment="1"/>
    <xf numFmtId="0" fontId="1" fillId="0" borderId="31" xfId="0" applyFont="1" applyFill="1" applyBorder="1" applyAlignment="1"/>
    <xf numFmtId="0" fontId="1" fillId="0" borderId="30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0" fillId="0" borderId="29" xfId="0" applyBorder="1"/>
    <xf numFmtId="0" fontId="5" fillId="0" borderId="13" xfId="0" applyFont="1" applyFill="1" applyBorder="1" applyAlignment="1">
      <alignment horizontal="center"/>
    </xf>
    <xf numFmtId="0" fontId="14" fillId="2" borderId="18" xfId="0" applyFont="1" applyFill="1" applyBorder="1"/>
    <xf numFmtId="0" fontId="5" fillId="0" borderId="32" xfId="0" applyFont="1" applyFill="1" applyBorder="1" applyAlignment="1">
      <alignment horizontal="center"/>
    </xf>
    <xf numFmtId="0" fontId="3" fillId="0" borderId="33" xfId="0" applyFont="1" applyFill="1" applyBorder="1"/>
    <xf numFmtId="0" fontId="3" fillId="0" borderId="24" xfId="0" applyFont="1" applyFill="1" applyBorder="1"/>
    <xf numFmtId="0" fontId="3" fillId="0" borderId="30" xfId="0" applyFont="1" applyFill="1" applyBorder="1"/>
    <xf numFmtId="0" fontId="3" fillId="0" borderId="26" xfId="0" applyFont="1" applyFill="1" applyBorder="1"/>
    <xf numFmtId="164" fontId="9" fillId="0" borderId="34" xfId="0" applyNumberFormat="1" applyFont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164" fontId="9" fillId="0" borderId="36" xfId="0" applyNumberFormat="1" applyFont="1" applyFill="1" applyBorder="1" applyAlignment="1">
      <alignment horizontal="center"/>
    </xf>
    <xf numFmtId="164" fontId="9" fillId="0" borderId="34" xfId="0" applyNumberFormat="1" applyFont="1" applyFill="1" applyBorder="1" applyAlignment="1">
      <alignment horizontal="center"/>
    </xf>
    <xf numFmtId="0" fontId="3" fillId="0" borderId="37" xfId="0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3" fillId="0" borderId="36" xfId="0" applyFont="1" applyFill="1" applyBorder="1"/>
    <xf numFmtId="0" fontId="3" fillId="0" borderId="40" xfId="0" applyFont="1" applyFill="1" applyBorder="1"/>
    <xf numFmtId="0" fontId="3" fillId="0" borderId="0" xfId="0" applyFont="1" applyFill="1" applyBorder="1"/>
    <xf numFmtId="0" fontId="15" fillId="8" borderId="18" xfId="0" applyFont="1" applyFill="1" applyBorder="1" applyAlignment="1">
      <alignment wrapText="1"/>
    </xf>
    <xf numFmtId="14" fontId="15" fillId="8" borderId="18" xfId="0" applyNumberFormat="1" applyFont="1" applyFill="1" applyBorder="1" applyAlignment="1">
      <alignment wrapText="1"/>
    </xf>
    <xf numFmtId="0" fontId="15" fillId="8" borderId="23" xfId="0" applyFont="1" applyFill="1" applyBorder="1"/>
    <xf numFmtId="0" fontId="15" fillId="9" borderId="18" xfId="0" applyFont="1" applyFill="1" applyBorder="1" applyAlignment="1">
      <alignment wrapText="1"/>
    </xf>
    <xf numFmtId="0" fontId="15" fillId="9" borderId="18" xfId="0" applyFont="1" applyFill="1" applyBorder="1"/>
    <xf numFmtId="0" fontId="15" fillId="10" borderId="18" xfId="0" applyFont="1" applyFill="1" applyBorder="1" applyAlignment="1">
      <alignment wrapText="1"/>
    </xf>
    <xf numFmtId="0" fontId="15" fillId="10" borderId="18" xfId="0" applyFont="1" applyFill="1" applyBorder="1"/>
    <xf numFmtId="0" fontId="16" fillId="0" borderId="38" xfId="0" applyFont="1" applyFill="1" applyBorder="1" applyAlignment="1">
      <alignment horizontal="center"/>
    </xf>
    <xf numFmtId="0" fontId="17" fillId="0" borderId="0" xfId="0" applyFont="1" applyFill="1" applyBorder="1" applyAlignment="1"/>
    <xf numFmtId="0" fontId="17" fillId="0" borderId="29" xfId="0" applyFont="1" applyFill="1" applyBorder="1" applyAlignment="1"/>
    <xf numFmtId="0" fontId="17" fillId="2" borderId="0" xfId="0" applyFont="1" applyFill="1" applyBorder="1" applyAlignment="1"/>
    <xf numFmtId="0" fontId="19" fillId="0" borderId="0" xfId="0" applyFont="1" applyFill="1" applyBorder="1" applyAlignment="1"/>
    <xf numFmtId="0" fontId="0" fillId="0" borderId="0" xfId="0" applyBorder="1"/>
    <xf numFmtId="0" fontId="18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Continuous"/>
    </xf>
    <xf numFmtId="0" fontId="5" fillId="0" borderId="7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/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T25"/>
  <sheetViews>
    <sheetView topLeftCell="B7" zoomScale="85" zoomScaleNormal="85" workbookViewId="0">
      <selection activeCell="C21" sqref="C21:G21"/>
    </sheetView>
  </sheetViews>
  <sheetFormatPr defaultRowHeight="15"/>
  <cols>
    <col min="1" max="1" width="4.42578125" style="5" customWidth="1"/>
    <col min="2" max="2" width="68.5703125" style="5" customWidth="1"/>
    <col min="3" max="7" width="8" style="5" customWidth="1"/>
    <col min="8" max="8" width="6" style="5" customWidth="1"/>
    <col min="9" max="17" width="6.28515625" style="5" customWidth="1"/>
    <col min="18" max="20" width="6.28515625" style="8" customWidth="1"/>
  </cols>
  <sheetData>
    <row r="1" spans="1:20" ht="77.25" customHeight="1" thickBot="1">
      <c r="A1" s="108" t="s">
        <v>1</v>
      </c>
      <c r="B1" s="110" t="s">
        <v>2</v>
      </c>
      <c r="C1" s="112" t="s">
        <v>8</v>
      </c>
      <c r="D1" s="113"/>
      <c r="E1" s="113"/>
      <c r="F1" s="113"/>
      <c r="G1" s="114"/>
      <c r="H1" s="112" t="s">
        <v>14</v>
      </c>
      <c r="I1" s="115"/>
      <c r="J1" s="115"/>
      <c r="K1" s="115"/>
      <c r="L1" s="115"/>
      <c r="M1" s="112" t="s">
        <v>15</v>
      </c>
      <c r="N1" s="113"/>
      <c r="O1" s="113"/>
      <c r="P1" s="113"/>
      <c r="Q1" s="113"/>
      <c r="R1" s="113"/>
      <c r="S1" s="113"/>
      <c r="T1" s="114"/>
    </row>
    <row r="2" spans="1:20" ht="21" customHeight="1" thickBot="1">
      <c r="A2" s="109"/>
      <c r="B2" s="111"/>
      <c r="C2" s="11" t="s">
        <v>9</v>
      </c>
      <c r="D2" s="12" t="s">
        <v>10</v>
      </c>
      <c r="E2" s="12" t="s">
        <v>11</v>
      </c>
      <c r="F2" s="12" t="s">
        <v>12</v>
      </c>
      <c r="G2" s="13" t="s">
        <v>13</v>
      </c>
      <c r="H2" s="11" t="s">
        <v>9</v>
      </c>
      <c r="I2" s="12" t="s">
        <v>10</v>
      </c>
      <c r="J2" s="12" t="s">
        <v>11</v>
      </c>
      <c r="K2" s="12" t="s">
        <v>12</v>
      </c>
      <c r="L2" s="13" t="s">
        <v>13</v>
      </c>
      <c r="M2" s="15" t="s">
        <v>9</v>
      </c>
      <c r="N2" s="16" t="s">
        <v>10</v>
      </c>
      <c r="O2" s="16" t="s">
        <v>11</v>
      </c>
      <c r="P2" s="16" t="s">
        <v>12</v>
      </c>
      <c r="Q2" s="16" t="s">
        <v>13</v>
      </c>
      <c r="R2" s="16" t="s">
        <v>16</v>
      </c>
      <c r="S2" s="16" t="s">
        <v>17</v>
      </c>
      <c r="T2" s="17" t="s">
        <v>18</v>
      </c>
    </row>
    <row r="3" spans="1:20" s="53" customFormat="1">
      <c r="A3" s="73">
        <v>1</v>
      </c>
      <c r="B3" s="49" t="s">
        <v>62</v>
      </c>
      <c r="C3" s="50">
        <v>4</v>
      </c>
      <c r="D3" s="51">
        <v>5</v>
      </c>
      <c r="E3" s="51">
        <v>5</v>
      </c>
      <c r="F3" s="51">
        <v>4</v>
      </c>
      <c r="G3" s="52">
        <v>3</v>
      </c>
      <c r="H3" s="50">
        <v>4</v>
      </c>
      <c r="I3" s="51">
        <v>4</v>
      </c>
      <c r="J3" s="51">
        <v>4</v>
      </c>
      <c r="K3" s="51">
        <v>4</v>
      </c>
      <c r="L3" s="52">
        <v>5</v>
      </c>
      <c r="M3" s="50">
        <v>5</v>
      </c>
      <c r="N3" s="51">
        <v>5</v>
      </c>
      <c r="O3" s="51">
        <v>5</v>
      </c>
      <c r="P3" s="51">
        <v>5</v>
      </c>
      <c r="Q3" s="51">
        <v>5</v>
      </c>
      <c r="R3" s="51">
        <v>5</v>
      </c>
      <c r="S3" s="51">
        <v>5</v>
      </c>
      <c r="T3" s="52">
        <v>4</v>
      </c>
    </row>
    <row r="4" spans="1:20" s="53" customFormat="1">
      <c r="A4" s="48">
        <v>2</v>
      </c>
      <c r="B4" s="49" t="s">
        <v>63</v>
      </c>
      <c r="C4" s="50">
        <v>5</v>
      </c>
      <c r="D4" s="51">
        <v>5</v>
      </c>
      <c r="E4" s="51">
        <v>5</v>
      </c>
      <c r="F4" s="51">
        <v>5</v>
      </c>
      <c r="G4" s="52">
        <v>5</v>
      </c>
      <c r="H4" s="50">
        <v>5</v>
      </c>
      <c r="I4" s="51">
        <v>5</v>
      </c>
      <c r="J4" s="51">
        <v>5</v>
      </c>
      <c r="K4" s="51">
        <v>5</v>
      </c>
      <c r="L4" s="52">
        <v>4</v>
      </c>
      <c r="M4" s="50">
        <v>5</v>
      </c>
      <c r="N4" s="51">
        <v>5</v>
      </c>
      <c r="O4" s="51">
        <v>5</v>
      </c>
      <c r="P4" s="51">
        <v>5</v>
      </c>
      <c r="Q4" s="51">
        <v>5</v>
      </c>
      <c r="R4" s="51">
        <v>5</v>
      </c>
      <c r="S4" s="51">
        <v>5</v>
      </c>
      <c r="T4" s="52">
        <v>5</v>
      </c>
    </row>
    <row r="5" spans="1:20" s="53" customFormat="1">
      <c r="A5" s="48">
        <v>3</v>
      </c>
      <c r="B5" s="49" t="s">
        <v>64</v>
      </c>
      <c r="C5" s="50">
        <v>4</v>
      </c>
      <c r="D5" s="51">
        <v>3</v>
      </c>
      <c r="E5" s="14">
        <v>4</v>
      </c>
      <c r="F5" s="51">
        <v>4</v>
      </c>
      <c r="G5" s="52">
        <v>3</v>
      </c>
      <c r="H5" s="50">
        <v>4</v>
      </c>
      <c r="I5" s="51">
        <v>4</v>
      </c>
      <c r="J5" s="51">
        <v>5</v>
      </c>
      <c r="K5" s="51">
        <v>4</v>
      </c>
      <c r="L5" s="52">
        <v>4</v>
      </c>
      <c r="M5" s="50">
        <v>5</v>
      </c>
      <c r="N5" s="51">
        <v>5</v>
      </c>
      <c r="O5" s="51">
        <v>5</v>
      </c>
      <c r="P5" s="14">
        <v>5</v>
      </c>
      <c r="Q5" s="51">
        <v>5</v>
      </c>
      <c r="R5" s="51">
        <v>5</v>
      </c>
      <c r="S5" s="14">
        <v>5</v>
      </c>
      <c r="T5" s="52">
        <v>5</v>
      </c>
    </row>
    <row r="6" spans="1:20" s="53" customFormat="1">
      <c r="A6" s="48">
        <v>4</v>
      </c>
      <c r="B6" s="49" t="s">
        <v>65</v>
      </c>
      <c r="C6" s="50">
        <v>5</v>
      </c>
      <c r="D6" s="51">
        <v>5</v>
      </c>
      <c r="E6" s="51">
        <v>5</v>
      </c>
      <c r="F6" s="51">
        <v>5</v>
      </c>
      <c r="G6" s="52">
        <v>5</v>
      </c>
      <c r="H6" s="50">
        <v>5</v>
      </c>
      <c r="I6" s="51">
        <v>5</v>
      </c>
      <c r="J6" s="51">
        <v>5</v>
      </c>
      <c r="K6" s="51">
        <v>5</v>
      </c>
      <c r="L6" s="52">
        <v>4</v>
      </c>
      <c r="M6" s="50">
        <v>4</v>
      </c>
      <c r="N6" s="51">
        <v>5</v>
      </c>
      <c r="O6" s="51">
        <v>4</v>
      </c>
      <c r="P6" s="51">
        <v>5</v>
      </c>
      <c r="Q6" s="51">
        <v>4</v>
      </c>
      <c r="R6" s="51">
        <v>4</v>
      </c>
      <c r="S6" s="51">
        <v>5</v>
      </c>
      <c r="T6" s="52">
        <v>5</v>
      </c>
    </row>
    <row r="7" spans="1:20" s="53" customFormat="1">
      <c r="A7" s="48">
        <v>5</v>
      </c>
      <c r="B7" s="49" t="s">
        <v>66</v>
      </c>
      <c r="C7" s="50">
        <v>4</v>
      </c>
      <c r="D7" s="51">
        <v>3</v>
      </c>
      <c r="E7" s="51">
        <v>4</v>
      </c>
      <c r="F7" s="51">
        <v>3</v>
      </c>
      <c r="G7" s="52">
        <v>4</v>
      </c>
      <c r="H7" s="50">
        <v>5</v>
      </c>
      <c r="I7" s="51">
        <v>4</v>
      </c>
      <c r="J7" s="51">
        <v>4</v>
      </c>
      <c r="K7" s="51">
        <v>4</v>
      </c>
      <c r="L7" s="52">
        <v>3</v>
      </c>
      <c r="M7" s="50">
        <v>4</v>
      </c>
      <c r="N7" s="51">
        <v>4</v>
      </c>
      <c r="O7" s="51">
        <v>3</v>
      </c>
      <c r="P7" s="51">
        <v>4</v>
      </c>
      <c r="Q7" s="51">
        <v>3</v>
      </c>
      <c r="R7" s="51">
        <v>3</v>
      </c>
      <c r="S7" s="51">
        <v>4</v>
      </c>
      <c r="T7" s="52">
        <v>5</v>
      </c>
    </row>
    <row r="8" spans="1:20" s="53" customFormat="1" ht="15.75" thickBot="1">
      <c r="A8" s="48">
        <v>6</v>
      </c>
      <c r="B8" s="49" t="s">
        <v>67</v>
      </c>
      <c r="C8" s="50">
        <v>5</v>
      </c>
      <c r="D8" s="51">
        <v>5</v>
      </c>
      <c r="E8" s="51">
        <v>5</v>
      </c>
      <c r="F8" s="51">
        <v>5</v>
      </c>
      <c r="G8" s="52">
        <v>5</v>
      </c>
      <c r="H8" s="50">
        <v>5</v>
      </c>
      <c r="I8" s="51">
        <v>5</v>
      </c>
      <c r="J8" s="51">
        <v>5</v>
      </c>
      <c r="K8" s="14">
        <v>5</v>
      </c>
      <c r="L8" s="52">
        <v>5</v>
      </c>
      <c r="M8" s="50">
        <v>5</v>
      </c>
      <c r="N8" s="51">
        <v>5</v>
      </c>
      <c r="O8" s="51">
        <v>5</v>
      </c>
      <c r="P8" s="51">
        <v>5</v>
      </c>
      <c r="Q8" s="51">
        <v>5</v>
      </c>
      <c r="R8" s="51">
        <v>5</v>
      </c>
      <c r="S8" s="51">
        <v>5</v>
      </c>
      <c r="T8" s="52">
        <v>5</v>
      </c>
    </row>
    <row r="9" spans="1:20" s="53" customFormat="1">
      <c r="A9" s="73">
        <v>7</v>
      </c>
      <c r="B9" s="49" t="s">
        <v>68</v>
      </c>
      <c r="C9" s="50">
        <v>1</v>
      </c>
      <c r="D9" s="50">
        <v>1</v>
      </c>
      <c r="E9" s="50">
        <v>1</v>
      </c>
      <c r="F9" s="50">
        <v>1</v>
      </c>
      <c r="G9" s="50">
        <v>1</v>
      </c>
      <c r="H9" s="50">
        <v>5</v>
      </c>
      <c r="I9" s="50">
        <v>1</v>
      </c>
      <c r="J9" s="50">
        <v>5</v>
      </c>
      <c r="K9" s="50">
        <v>4</v>
      </c>
      <c r="L9" s="50">
        <v>1</v>
      </c>
      <c r="M9" s="50">
        <v>5</v>
      </c>
      <c r="N9" s="50">
        <v>5</v>
      </c>
      <c r="O9" s="50">
        <v>5</v>
      </c>
      <c r="P9" s="50">
        <v>5</v>
      </c>
      <c r="Q9" s="50">
        <v>5</v>
      </c>
      <c r="R9" s="50">
        <v>5</v>
      </c>
      <c r="S9" s="50">
        <v>5</v>
      </c>
      <c r="T9" s="50">
        <v>5</v>
      </c>
    </row>
    <row r="10" spans="1:20" s="53" customFormat="1">
      <c r="A10" s="48">
        <v>8</v>
      </c>
      <c r="B10" s="49" t="s">
        <v>69</v>
      </c>
      <c r="C10" s="50">
        <v>5</v>
      </c>
      <c r="D10" s="51">
        <v>5</v>
      </c>
      <c r="E10" s="51">
        <v>5</v>
      </c>
      <c r="F10" s="51">
        <v>5</v>
      </c>
      <c r="G10" s="52">
        <v>5</v>
      </c>
      <c r="H10" s="50">
        <v>5</v>
      </c>
      <c r="I10" s="51">
        <v>5</v>
      </c>
      <c r="J10" s="51">
        <v>5</v>
      </c>
      <c r="K10" s="51">
        <v>5</v>
      </c>
      <c r="L10" s="52">
        <v>5</v>
      </c>
      <c r="M10" s="50">
        <v>5</v>
      </c>
      <c r="N10" s="51">
        <v>5</v>
      </c>
      <c r="O10" s="51">
        <v>5</v>
      </c>
      <c r="P10" s="51">
        <v>5</v>
      </c>
      <c r="Q10" s="51">
        <v>5</v>
      </c>
      <c r="R10" s="51">
        <v>5</v>
      </c>
      <c r="S10" s="51">
        <v>5</v>
      </c>
      <c r="T10" s="52">
        <v>5</v>
      </c>
    </row>
    <row r="11" spans="1:20" s="53" customFormat="1">
      <c r="A11" s="48">
        <v>9</v>
      </c>
      <c r="B11" s="49" t="s">
        <v>70</v>
      </c>
      <c r="C11" s="50">
        <v>3</v>
      </c>
      <c r="D11" s="51">
        <v>1</v>
      </c>
      <c r="E11" s="51">
        <v>2</v>
      </c>
      <c r="F11" s="51">
        <v>1</v>
      </c>
      <c r="G11" s="52">
        <v>2</v>
      </c>
      <c r="H11" s="50">
        <v>4</v>
      </c>
      <c r="I11" s="51">
        <v>2</v>
      </c>
      <c r="J11" s="51">
        <v>2</v>
      </c>
      <c r="K11" s="51">
        <v>3</v>
      </c>
      <c r="L11" s="52">
        <v>4</v>
      </c>
      <c r="M11" s="50">
        <v>4</v>
      </c>
      <c r="N11" s="51">
        <v>4</v>
      </c>
      <c r="O11" s="51">
        <v>4</v>
      </c>
      <c r="P11" s="51">
        <v>4</v>
      </c>
      <c r="Q11" s="51">
        <v>4</v>
      </c>
      <c r="R11" s="51">
        <v>3</v>
      </c>
      <c r="S11" s="51">
        <v>4</v>
      </c>
      <c r="T11" s="52">
        <v>4</v>
      </c>
    </row>
    <row r="12" spans="1:20" s="53" customFormat="1">
      <c r="A12" s="75"/>
      <c r="B12" s="76" t="s">
        <v>71</v>
      </c>
      <c r="C12" s="77">
        <v>5</v>
      </c>
      <c r="D12" s="78">
        <v>5</v>
      </c>
      <c r="E12" s="78">
        <v>5</v>
      </c>
      <c r="F12" s="78">
        <v>5</v>
      </c>
      <c r="G12" s="52">
        <v>5</v>
      </c>
      <c r="H12" s="78">
        <v>5</v>
      </c>
      <c r="I12" s="78">
        <v>5</v>
      </c>
      <c r="J12" s="78">
        <v>5</v>
      </c>
      <c r="K12" s="78">
        <v>5</v>
      </c>
      <c r="L12" s="76">
        <v>5</v>
      </c>
      <c r="M12" s="77">
        <v>5</v>
      </c>
      <c r="N12" s="78">
        <v>5</v>
      </c>
      <c r="O12" s="78">
        <v>5</v>
      </c>
      <c r="P12" s="78">
        <v>5</v>
      </c>
      <c r="Q12" s="78">
        <v>5</v>
      </c>
      <c r="R12" s="78">
        <v>5</v>
      </c>
      <c r="S12" s="78">
        <v>5</v>
      </c>
      <c r="T12" s="52">
        <v>5</v>
      </c>
    </row>
    <row r="13" spans="1:20" s="53" customFormat="1">
      <c r="A13" s="75"/>
      <c r="B13" s="76" t="s">
        <v>72</v>
      </c>
      <c r="C13" s="77">
        <v>4</v>
      </c>
      <c r="D13" s="78">
        <v>5</v>
      </c>
      <c r="E13" s="78">
        <v>5</v>
      </c>
      <c r="F13" s="78">
        <v>5</v>
      </c>
      <c r="G13" s="79">
        <v>5</v>
      </c>
      <c r="H13" s="78">
        <v>5</v>
      </c>
      <c r="I13" s="78">
        <v>5</v>
      </c>
      <c r="J13" s="78">
        <v>5</v>
      </c>
      <c r="K13" s="78">
        <v>5</v>
      </c>
      <c r="L13" s="76">
        <v>5</v>
      </c>
      <c r="M13" s="77">
        <v>5</v>
      </c>
      <c r="N13" s="78">
        <v>5</v>
      </c>
      <c r="O13" s="78">
        <v>5</v>
      </c>
      <c r="P13" s="78">
        <v>5</v>
      </c>
      <c r="Q13" s="78">
        <v>5</v>
      </c>
      <c r="R13" s="78">
        <v>5</v>
      </c>
      <c r="S13" s="78">
        <v>5</v>
      </c>
      <c r="T13" s="79">
        <v>5</v>
      </c>
    </row>
    <row r="14" spans="1:20" s="53" customFormat="1">
      <c r="A14" s="75"/>
      <c r="B14" s="76" t="s">
        <v>73</v>
      </c>
      <c r="C14" s="77">
        <v>5</v>
      </c>
      <c r="D14" s="78">
        <v>5</v>
      </c>
      <c r="E14" s="78">
        <v>5</v>
      </c>
      <c r="F14" s="78">
        <v>5</v>
      </c>
      <c r="G14" s="79">
        <v>5</v>
      </c>
      <c r="H14" s="78">
        <v>5</v>
      </c>
      <c r="I14" s="78">
        <v>5</v>
      </c>
      <c r="J14" s="78">
        <v>5</v>
      </c>
      <c r="K14" s="78">
        <v>5</v>
      </c>
      <c r="L14" s="76">
        <v>5</v>
      </c>
      <c r="M14" s="77">
        <v>5</v>
      </c>
      <c r="N14" s="78">
        <v>5</v>
      </c>
      <c r="O14" s="78">
        <v>5</v>
      </c>
      <c r="P14" s="78">
        <v>5</v>
      </c>
      <c r="Q14" s="78">
        <v>5</v>
      </c>
      <c r="R14" s="78">
        <v>5</v>
      </c>
      <c r="S14" s="78">
        <v>5</v>
      </c>
      <c r="T14" s="79">
        <v>5</v>
      </c>
    </row>
    <row r="15" spans="1:20" s="53" customFormat="1">
      <c r="A15" s="75"/>
      <c r="B15" s="76" t="s">
        <v>74</v>
      </c>
      <c r="C15" s="77">
        <v>5</v>
      </c>
      <c r="D15" s="78">
        <v>5</v>
      </c>
      <c r="E15" s="78">
        <v>4</v>
      </c>
      <c r="F15" s="78">
        <v>5</v>
      </c>
      <c r="G15" s="79">
        <v>4</v>
      </c>
      <c r="H15" s="78">
        <v>5</v>
      </c>
      <c r="I15" s="78">
        <v>3</v>
      </c>
      <c r="J15" s="78">
        <v>2</v>
      </c>
      <c r="K15" s="78">
        <v>5</v>
      </c>
      <c r="L15" s="76">
        <v>5</v>
      </c>
      <c r="M15" s="77">
        <v>1</v>
      </c>
      <c r="N15" s="78">
        <v>4</v>
      </c>
      <c r="O15" s="78">
        <v>3</v>
      </c>
      <c r="P15" s="78">
        <v>2</v>
      </c>
      <c r="Q15" s="78">
        <v>3</v>
      </c>
      <c r="R15" s="78">
        <v>2</v>
      </c>
      <c r="S15" s="78">
        <v>3</v>
      </c>
      <c r="T15" s="79">
        <v>3</v>
      </c>
    </row>
    <row r="16" spans="1:20" s="53" customFormat="1">
      <c r="A16" s="75"/>
      <c r="B16" s="76" t="s">
        <v>75</v>
      </c>
      <c r="C16" s="77">
        <v>5</v>
      </c>
      <c r="D16" s="78">
        <v>4</v>
      </c>
      <c r="E16" s="78">
        <v>4</v>
      </c>
      <c r="F16" s="78">
        <v>4</v>
      </c>
      <c r="G16" s="79">
        <v>4</v>
      </c>
      <c r="H16" s="78">
        <v>5</v>
      </c>
      <c r="I16" s="78">
        <v>5</v>
      </c>
      <c r="J16" s="78">
        <v>5</v>
      </c>
      <c r="K16" s="78">
        <v>5</v>
      </c>
      <c r="L16" s="76">
        <v>3</v>
      </c>
      <c r="M16" s="77">
        <v>5</v>
      </c>
      <c r="N16" s="78">
        <v>5</v>
      </c>
      <c r="O16" s="78">
        <v>4</v>
      </c>
      <c r="P16" s="78">
        <v>5</v>
      </c>
      <c r="Q16" s="78">
        <v>5</v>
      </c>
      <c r="R16" s="78">
        <v>4</v>
      </c>
      <c r="S16" s="78">
        <v>5</v>
      </c>
      <c r="T16" s="79">
        <v>4</v>
      </c>
    </row>
    <row r="17" spans="1:20" s="53" customFormat="1">
      <c r="A17" s="75"/>
      <c r="B17" s="76" t="s">
        <v>76</v>
      </c>
      <c r="C17" s="77">
        <v>4</v>
      </c>
      <c r="D17" s="78">
        <v>4</v>
      </c>
      <c r="E17" s="78">
        <v>4</v>
      </c>
      <c r="F17" s="78">
        <v>4</v>
      </c>
      <c r="G17" s="79">
        <v>4</v>
      </c>
      <c r="H17" s="78">
        <v>4</v>
      </c>
      <c r="I17" s="78">
        <v>4</v>
      </c>
      <c r="J17" s="78">
        <v>4</v>
      </c>
      <c r="K17" s="78">
        <v>4</v>
      </c>
      <c r="L17" s="76">
        <v>4</v>
      </c>
      <c r="M17" s="77">
        <v>4</v>
      </c>
      <c r="N17" s="78">
        <v>4</v>
      </c>
      <c r="O17" s="78">
        <v>4</v>
      </c>
      <c r="P17" s="78">
        <v>4</v>
      </c>
      <c r="Q17" s="78">
        <v>4</v>
      </c>
      <c r="R17" s="78">
        <v>4</v>
      </c>
      <c r="S17" s="78">
        <v>4</v>
      </c>
      <c r="T17" s="79">
        <v>4</v>
      </c>
    </row>
    <row r="18" spans="1:20" s="53" customFormat="1">
      <c r="A18" s="75"/>
      <c r="B18" s="76" t="s">
        <v>77</v>
      </c>
      <c r="C18" s="77">
        <v>5</v>
      </c>
      <c r="D18" s="78">
        <v>4</v>
      </c>
      <c r="E18" s="78">
        <v>4</v>
      </c>
      <c r="F18" s="78">
        <v>4</v>
      </c>
      <c r="G18" s="79">
        <v>4</v>
      </c>
      <c r="H18" s="78">
        <v>5</v>
      </c>
      <c r="I18" s="78">
        <v>5</v>
      </c>
      <c r="J18" s="78">
        <v>5</v>
      </c>
      <c r="K18" s="78">
        <v>5</v>
      </c>
      <c r="L18" s="76">
        <v>5</v>
      </c>
      <c r="M18" s="77">
        <v>3</v>
      </c>
      <c r="N18" s="78">
        <v>3</v>
      </c>
      <c r="O18" s="78">
        <v>2</v>
      </c>
      <c r="P18" s="78">
        <v>3</v>
      </c>
      <c r="Q18" s="78">
        <v>2</v>
      </c>
      <c r="R18" s="78">
        <v>2</v>
      </c>
      <c r="S18" s="78">
        <v>3</v>
      </c>
      <c r="T18" s="79">
        <v>3</v>
      </c>
    </row>
    <row r="19" spans="1:20" s="53" customFormat="1" ht="15.75" thickBot="1">
      <c r="A19" s="75"/>
      <c r="B19" s="76" t="s">
        <v>78</v>
      </c>
      <c r="C19" s="77">
        <v>4</v>
      </c>
      <c r="D19" s="78">
        <v>3</v>
      </c>
      <c r="E19" s="78">
        <v>3</v>
      </c>
      <c r="F19" s="78">
        <v>2</v>
      </c>
      <c r="G19" s="79">
        <v>1</v>
      </c>
      <c r="H19" s="78">
        <v>4</v>
      </c>
      <c r="I19" s="78">
        <v>4</v>
      </c>
      <c r="J19" s="78">
        <v>4</v>
      </c>
      <c r="K19" s="78">
        <v>3</v>
      </c>
      <c r="L19" s="76">
        <v>4</v>
      </c>
      <c r="M19" s="77">
        <v>5</v>
      </c>
      <c r="N19" s="78">
        <v>4</v>
      </c>
      <c r="O19" s="78">
        <v>3</v>
      </c>
      <c r="P19" s="78">
        <v>5</v>
      </c>
      <c r="Q19" s="78">
        <v>5</v>
      </c>
      <c r="R19" s="78">
        <v>4</v>
      </c>
      <c r="S19" s="78">
        <v>4</v>
      </c>
      <c r="T19" s="79">
        <v>3</v>
      </c>
    </row>
    <row r="20" spans="1:20">
      <c r="A20" s="1"/>
      <c r="B20" s="1" t="s">
        <v>3</v>
      </c>
      <c r="C20" s="9">
        <f t="shared" ref="C20:T20" si="0">SUM(C3:C19)</f>
        <v>73</v>
      </c>
      <c r="D20" s="9">
        <f t="shared" si="0"/>
        <v>68</v>
      </c>
      <c r="E20" s="9">
        <f t="shared" si="0"/>
        <v>70</v>
      </c>
      <c r="F20" s="9">
        <f t="shared" si="0"/>
        <v>67</v>
      </c>
      <c r="G20" s="19">
        <f t="shared" si="0"/>
        <v>65</v>
      </c>
      <c r="H20" s="19">
        <f t="shared" si="0"/>
        <v>80</v>
      </c>
      <c r="I20" s="81">
        <f t="shared" si="0"/>
        <v>71</v>
      </c>
      <c r="J20" s="19">
        <f t="shared" si="0"/>
        <v>75</v>
      </c>
      <c r="K20" s="19">
        <f t="shared" si="0"/>
        <v>76</v>
      </c>
      <c r="L20" s="10">
        <f t="shared" si="0"/>
        <v>71</v>
      </c>
      <c r="M20" s="9">
        <f t="shared" si="0"/>
        <v>75</v>
      </c>
      <c r="N20" s="9">
        <f t="shared" si="0"/>
        <v>78</v>
      </c>
      <c r="O20" s="9">
        <f t="shared" si="0"/>
        <v>72</v>
      </c>
      <c r="P20" s="9">
        <f t="shared" si="0"/>
        <v>77</v>
      </c>
      <c r="Q20" s="9">
        <f t="shared" si="0"/>
        <v>75</v>
      </c>
      <c r="R20" s="9">
        <f t="shared" si="0"/>
        <v>71</v>
      </c>
      <c r="S20" s="9">
        <f t="shared" si="0"/>
        <v>77</v>
      </c>
      <c r="T20" s="19">
        <f t="shared" si="0"/>
        <v>75</v>
      </c>
    </row>
    <row r="21" spans="1:20">
      <c r="A21" s="3"/>
      <c r="B21" s="3" t="s">
        <v>4</v>
      </c>
      <c r="C21" s="6">
        <f>AVERAGE(C3:C19)</f>
        <v>4.2941176470588234</v>
      </c>
      <c r="D21" s="6">
        <f t="shared" ref="D21:F21" si="1">AVERAGE(D3:D19)</f>
        <v>4</v>
      </c>
      <c r="E21" s="6">
        <f t="shared" si="1"/>
        <v>4.117647058823529</v>
      </c>
      <c r="F21" s="6">
        <f t="shared" si="1"/>
        <v>3.9411764705882355</v>
      </c>
      <c r="G21" s="6">
        <f>AVERAGE(G3:G19)</f>
        <v>3.8235294117647061</v>
      </c>
      <c r="H21" s="80">
        <f>AVERAGE(H3:H19)</f>
        <v>4.7058823529411766</v>
      </c>
      <c r="I21" s="80">
        <f t="shared" ref="I21:S21" si="2">AVERAGE(I3:I19)</f>
        <v>4.1764705882352944</v>
      </c>
      <c r="J21" s="80">
        <f t="shared" si="2"/>
        <v>4.4117647058823533</v>
      </c>
      <c r="K21" s="80">
        <f t="shared" si="2"/>
        <v>4.4705882352941178</v>
      </c>
      <c r="L21" s="80">
        <f t="shared" si="2"/>
        <v>4.1764705882352944</v>
      </c>
      <c r="M21" s="80">
        <f t="shared" si="2"/>
        <v>4.4117647058823533</v>
      </c>
      <c r="N21" s="80">
        <f t="shared" si="2"/>
        <v>4.5882352941176467</v>
      </c>
      <c r="O21" s="80">
        <f t="shared" si="2"/>
        <v>4.2352941176470589</v>
      </c>
      <c r="P21" s="80">
        <f t="shared" si="2"/>
        <v>4.5294117647058822</v>
      </c>
      <c r="Q21" s="80">
        <f t="shared" si="2"/>
        <v>4.4117647058823533</v>
      </c>
      <c r="R21" s="80">
        <f t="shared" si="2"/>
        <v>4.1764705882352944</v>
      </c>
      <c r="S21" s="80">
        <f t="shared" si="2"/>
        <v>4.5294117647058822</v>
      </c>
      <c r="T21" s="80">
        <f>AVERAGE(T3:T19)</f>
        <v>4.4117647058823533</v>
      </c>
    </row>
    <row r="22" spans="1:20">
      <c r="A22" s="3"/>
      <c r="B22" s="3" t="s">
        <v>5</v>
      </c>
      <c r="C22" s="6">
        <f t="shared" ref="C22:T22" si="3">AVEDEV(C3:C19)</f>
        <v>0.74740484429065746</v>
      </c>
      <c r="D22" s="6">
        <f t="shared" si="3"/>
        <v>1.0588235294117647</v>
      </c>
      <c r="E22" s="6">
        <f t="shared" si="3"/>
        <v>0.83044982698961933</v>
      </c>
      <c r="F22" s="6">
        <f t="shared" si="3"/>
        <v>1.0311418685121105</v>
      </c>
      <c r="G22" s="6">
        <f t="shared" si="3"/>
        <v>1.0726643598615915</v>
      </c>
      <c r="H22" s="80">
        <f t="shared" si="3"/>
        <v>0.41522491349480961</v>
      </c>
      <c r="I22" s="80">
        <f t="shared" si="3"/>
        <v>0.87197231833910038</v>
      </c>
      <c r="J22" s="80">
        <f t="shared" si="3"/>
        <v>0.76124567474048432</v>
      </c>
      <c r="K22" s="80">
        <f t="shared" si="3"/>
        <v>0.62283737024221453</v>
      </c>
      <c r="L22" s="80">
        <f t="shared" si="3"/>
        <v>0.77508650519031141</v>
      </c>
      <c r="M22" s="80">
        <f t="shared" si="3"/>
        <v>0.76124567474048432</v>
      </c>
      <c r="N22" s="6">
        <f t="shared" si="3"/>
        <v>0.53287197231833916</v>
      </c>
      <c r="O22" s="6">
        <f t="shared" si="3"/>
        <v>0.80968858131487875</v>
      </c>
      <c r="P22" s="6">
        <f t="shared" si="3"/>
        <v>0.66435986159169558</v>
      </c>
      <c r="Q22" s="6">
        <f t="shared" si="3"/>
        <v>0.76124567474048432</v>
      </c>
      <c r="R22" s="6">
        <f t="shared" si="3"/>
        <v>0.87197231833910016</v>
      </c>
      <c r="S22" s="6">
        <f t="shared" si="3"/>
        <v>0.60899653979238755</v>
      </c>
      <c r="T22" s="6">
        <f t="shared" si="3"/>
        <v>0.69204152249134943</v>
      </c>
    </row>
    <row r="23" spans="1:20">
      <c r="A23" s="3"/>
      <c r="B23" s="3" t="s">
        <v>6</v>
      </c>
      <c r="C23" s="6">
        <f>C22/C21*100</f>
        <v>17.40531829170024</v>
      </c>
      <c r="D23" s="6">
        <f t="shared" ref="D23:G23" si="4">D22/D21*100</f>
        <v>26.47058823529412</v>
      </c>
      <c r="E23" s="6">
        <f t="shared" si="4"/>
        <v>20.168067226890756</v>
      </c>
      <c r="F23" s="6">
        <f t="shared" si="4"/>
        <v>26.163301141352058</v>
      </c>
      <c r="G23" s="80">
        <f t="shared" si="4"/>
        <v>28.054298642533933</v>
      </c>
      <c r="H23" s="83">
        <f>H22/H21*100</f>
        <v>8.823529411764703</v>
      </c>
      <c r="I23" s="82">
        <f t="shared" ref="I23:L23" si="5">I22/I21*100</f>
        <v>20.878210439105217</v>
      </c>
      <c r="J23" s="83">
        <f t="shared" si="5"/>
        <v>17.254901960784309</v>
      </c>
      <c r="K23" s="83">
        <f t="shared" si="5"/>
        <v>13.93188854489164</v>
      </c>
      <c r="L23" s="18">
        <f t="shared" si="5"/>
        <v>18.558409279204639</v>
      </c>
      <c r="M23" s="6">
        <f t="shared" ref="M23:T23" si="6">M22/M21*100</f>
        <v>17.254901960784309</v>
      </c>
      <c r="N23" s="6">
        <f t="shared" si="6"/>
        <v>11.613876319758674</v>
      </c>
      <c r="O23" s="6">
        <f t="shared" si="6"/>
        <v>19.117647058823525</v>
      </c>
      <c r="P23" s="6">
        <f t="shared" si="6"/>
        <v>14.667685255920551</v>
      </c>
      <c r="Q23" s="6">
        <f t="shared" si="6"/>
        <v>17.254901960784309</v>
      </c>
      <c r="R23" s="6">
        <f t="shared" si="6"/>
        <v>20.878210439105214</v>
      </c>
      <c r="S23" s="6">
        <f t="shared" si="6"/>
        <v>13.445378151260504</v>
      </c>
      <c r="T23" s="80">
        <f t="shared" si="6"/>
        <v>15.686274509803919</v>
      </c>
    </row>
    <row r="24" spans="1:20" ht="15.75" thickBot="1">
      <c r="A24" s="4"/>
      <c r="B24" s="4" t="s">
        <v>7</v>
      </c>
      <c r="C24" s="7">
        <f t="shared" ref="C24:T24" si="7">MODE(C3:C19)</f>
        <v>5</v>
      </c>
      <c r="D24" s="7">
        <f t="shared" si="7"/>
        <v>5</v>
      </c>
      <c r="E24" s="7">
        <f t="shared" si="7"/>
        <v>5</v>
      </c>
      <c r="F24" s="7">
        <f t="shared" si="7"/>
        <v>5</v>
      </c>
      <c r="G24" s="7">
        <f t="shared" si="7"/>
        <v>5</v>
      </c>
      <c r="H24" s="7">
        <f t="shared" si="7"/>
        <v>5</v>
      </c>
      <c r="I24" s="7">
        <f t="shared" si="7"/>
        <v>5</v>
      </c>
      <c r="J24" s="7">
        <f t="shared" si="7"/>
        <v>5</v>
      </c>
      <c r="K24" s="7">
        <f t="shared" si="7"/>
        <v>5</v>
      </c>
      <c r="L24" s="7">
        <f t="shared" si="7"/>
        <v>5</v>
      </c>
      <c r="M24" s="7">
        <f t="shared" si="7"/>
        <v>5</v>
      </c>
      <c r="N24" s="7">
        <f t="shared" si="7"/>
        <v>5</v>
      </c>
      <c r="O24" s="7">
        <f t="shared" si="7"/>
        <v>5</v>
      </c>
      <c r="P24" s="7">
        <f t="shared" si="7"/>
        <v>5</v>
      </c>
      <c r="Q24" s="7">
        <f t="shared" si="7"/>
        <v>5</v>
      </c>
      <c r="R24" s="7">
        <f t="shared" si="7"/>
        <v>5</v>
      </c>
      <c r="S24" s="7">
        <f t="shared" si="7"/>
        <v>5</v>
      </c>
      <c r="T24" s="7">
        <f t="shared" si="7"/>
        <v>5</v>
      </c>
    </row>
    <row r="25" spans="1:20">
      <c r="A25" s="2"/>
      <c r="B25" s="2"/>
      <c r="C25" s="2"/>
      <c r="D25" s="2"/>
      <c r="E25" s="2"/>
      <c r="F25" s="2"/>
      <c r="G25" s="2"/>
      <c r="M25" s="8"/>
      <c r="N25" s="8"/>
      <c r="O25" s="8"/>
      <c r="P25" s="8"/>
      <c r="Q25" s="8"/>
    </row>
  </sheetData>
  <mergeCells count="5">
    <mergeCell ref="A1:A2"/>
    <mergeCell ref="B1:B2"/>
    <mergeCell ref="C1:G1"/>
    <mergeCell ref="H1:L1"/>
    <mergeCell ref="M1:T1"/>
  </mergeCells>
  <pageMargins left="0.31496062992125984" right="0.31496062992125984" top="0.35433070866141736" bottom="0.35433070866141736" header="0.31496062992125984" footer="0.31496062992125984"/>
  <pageSetup paperSize="9" scale="73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U25"/>
  <sheetViews>
    <sheetView zoomScale="70" zoomScaleNormal="70" workbookViewId="0">
      <selection activeCell="E18" sqref="E18"/>
    </sheetView>
  </sheetViews>
  <sheetFormatPr defaultRowHeight="15"/>
  <cols>
    <col min="1" max="1" width="4.42578125" style="5" customWidth="1"/>
    <col min="2" max="2" width="66.42578125" style="5" customWidth="1"/>
    <col min="3" max="7" width="8" style="5" customWidth="1"/>
    <col min="8" max="8" width="6" style="5" customWidth="1"/>
    <col min="9" max="17" width="6.28515625" style="5" customWidth="1"/>
    <col min="18" max="20" width="6.28515625" style="8" customWidth="1"/>
  </cols>
  <sheetData>
    <row r="1" spans="1:21" ht="77.25" customHeight="1" thickBot="1">
      <c r="A1" s="108" t="s">
        <v>1</v>
      </c>
      <c r="B1" s="110" t="s">
        <v>2</v>
      </c>
      <c r="C1" s="112" t="s">
        <v>8</v>
      </c>
      <c r="D1" s="113"/>
      <c r="E1" s="113"/>
      <c r="F1" s="113"/>
      <c r="G1" s="114"/>
      <c r="H1" s="112" t="s">
        <v>14</v>
      </c>
      <c r="I1" s="115"/>
      <c r="J1" s="115"/>
      <c r="K1" s="115"/>
      <c r="L1" s="115"/>
      <c r="M1" s="112" t="s">
        <v>15</v>
      </c>
      <c r="N1" s="113"/>
      <c r="O1" s="113"/>
      <c r="P1" s="113"/>
      <c r="Q1" s="113"/>
      <c r="R1" s="113"/>
      <c r="S1" s="113"/>
      <c r="T1" s="114"/>
    </row>
    <row r="2" spans="1:21" ht="21" customHeight="1" thickBot="1">
      <c r="A2" s="109"/>
      <c r="B2" s="111"/>
      <c r="C2" s="11" t="s">
        <v>9</v>
      </c>
      <c r="D2" s="12" t="s">
        <v>10</v>
      </c>
      <c r="E2" s="12" t="s">
        <v>11</v>
      </c>
      <c r="F2" s="12" t="s">
        <v>12</v>
      </c>
      <c r="G2" s="13" t="s">
        <v>13</v>
      </c>
      <c r="H2" s="11" t="s">
        <v>9</v>
      </c>
      <c r="I2" s="12" t="s">
        <v>10</v>
      </c>
      <c r="J2" s="12" t="s">
        <v>11</v>
      </c>
      <c r="K2" s="12" t="s">
        <v>12</v>
      </c>
      <c r="L2" s="13" t="s">
        <v>13</v>
      </c>
      <c r="M2" s="15" t="s">
        <v>9</v>
      </c>
      <c r="N2" s="16" t="s">
        <v>10</v>
      </c>
      <c r="O2" s="16" t="s">
        <v>11</v>
      </c>
      <c r="P2" s="16" t="s">
        <v>12</v>
      </c>
      <c r="Q2" s="16" t="s">
        <v>13</v>
      </c>
      <c r="R2" s="16" t="s">
        <v>16</v>
      </c>
      <c r="S2" s="16" t="s">
        <v>17</v>
      </c>
      <c r="T2" s="47" t="s">
        <v>18</v>
      </c>
    </row>
    <row r="3" spans="1:21" s="53" customFormat="1">
      <c r="A3" s="85">
        <v>1</v>
      </c>
      <c r="B3" s="84" t="s">
        <v>62</v>
      </c>
      <c r="C3" s="50">
        <v>4</v>
      </c>
      <c r="D3" s="51">
        <v>5</v>
      </c>
      <c r="E3" s="51">
        <v>5</v>
      </c>
      <c r="F3" s="51">
        <v>5</v>
      </c>
      <c r="G3" s="52">
        <v>5</v>
      </c>
      <c r="H3" s="50">
        <v>5</v>
      </c>
      <c r="I3" s="51">
        <v>4</v>
      </c>
      <c r="J3" s="51">
        <v>4</v>
      </c>
      <c r="K3" s="51">
        <v>4</v>
      </c>
      <c r="L3" s="52">
        <v>4</v>
      </c>
      <c r="M3" s="50">
        <v>5</v>
      </c>
      <c r="N3" s="51">
        <v>5</v>
      </c>
      <c r="O3" s="51">
        <v>5</v>
      </c>
      <c r="P3" s="51">
        <v>5</v>
      </c>
      <c r="Q3" s="51">
        <v>5</v>
      </c>
      <c r="R3" s="51">
        <v>5</v>
      </c>
      <c r="S3" s="51">
        <v>5</v>
      </c>
      <c r="T3" s="52">
        <v>5</v>
      </c>
    </row>
    <row r="4" spans="1:21" s="53" customFormat="1">
      <c r="A4" s="86">
        <v>2</v>
      </c>
      <c r="B4" s="84" t="s">
        <v>63</v>
      </c>
      <c r="C4" s="50">
        <v>5</v>
      </c>
      <c r="D4" s="51">
        <v>5</v>
      </c>
      <c r="E4" s="51">
        <v>5</v>
      </c>
      <c r="F4" s="51">
        <v>5</v>
      </c>
      <c r="G4" s="52">
        <v>4</v>
      </c>
      <c r="H4" s="50">
        <v>5</v>
      </c>
      <c r="I4" s="51">
        <v>5</v>
      </c>
      <c r="J4" s="51">
        <v>4</v>
      </c>
      <c r="K4" s="51">
        <v>5</v>
      </c>
      <c r="L4" s="52">
        <v>4</v>
      </c>
      <c r="M4" s="50">
        <v>5</v>
      </c>
      <c r="N4" s="51">
        <v>5</v>
      </c>
      <c r="O4" s="51">
        <v>5</v>
      </c>
      <c r="P4" s="51">
        <v>5</v>
      </c>
      <c r="Q4" s="51">
        <v>5</v>
      </c>
      <c r="R4" s="51">
        <v>5</v>
      </c>
      <c r="S4" s="51">
        <v>5</v>
      </c>
      <c r="T4" s="52">
        <v>4</v>
      </c>
    </row>
    <row r="5" spans="1:21" s="53" customFormat="1">
      <c r="A5" s="86">
        <v>3</v>
      </c>
      <c r="B5" s="84" t="s">
        <v>64</v>
      </c>
      <c r="C5" s="50">
        <v>4</v>
      </c>
      <c r="D5" s="51">
        <v>3</v>
      </c>
      <c r="E5" s="51">
        <v>4</v>
      </c>
      <c r="F5" s="51">
        <v>4</v>
      </c>
      <c r="G5" s="52">
        <v>3</v>
      </c>
      <c r="H5" s="50">
        <v>4</v>
      </c>
      <c r="I5" s="51">
        <v>4</v>
      </c>
      <c r="J5" s="51">
        <v>5</v>
      </c>
      <c r="K5" s="51">
        <v>4</v>
      </c>
      <c r="L5" s="52">
        <v>4</v>
      </c>
      <c r="M5" s="50">
        <v>5</v>
      </c>
      <c r="N5" s="51">
        <v>5</v>
      </c>
      <c r="O5" s="14">
        <v>5</v>
      </c>
      <c r="P5" s="51">
        <v>5</v>
      </c>
      <c r="Q5" s="51">
        <v>5</v>
      </c>
      <c r="R5" s="14">
        <v>5</v>
      </c>
      <c r="S5" s="51">
        <v>5</v>
      </c>
      <c r="T5" s="52">
        <v>5</v>
      </c>
    </row>
    <row r="6" spans="1:21" s="53" customFormat="1">
      <c r="A6" s="86">
        <v>4</v>
      </c>
      <c r="B6" s="84" t="s">
        <v>65</v>
      </c>
      <c r="C6" s="50">
        <v>3</v>
      </c>
      <c r="D6" s="51">
        <v>4</v>
      </c>
      <c r="E6" s="51">
        <v>2</v>
      </c>
      <c r="F6" s="51">
        <v>1</v>
      </c>
      <c r="G6" s="52">
        <v>3</v>
      </c>
      <c r="H6" s="50">
        <v>4</v>
      </c>
      <c r="I6" s="51">
        <v>4</v>
      </c>
      <c r="J6" s="51">
        <v>5</v>
      </c>
      <c r="K6" s="51">
        <v>3</v>
      </c>
      <c r="L6" s="52">
        <v>3</v>
      </c>
      <c r="M6" s="50">
        <v>3</v>
      </c>
      <c r="N6" s="51">
        <v>2</v>
      </c>
      <c r="O6" s="51">
        <v>2</v>
      </c>
      <c r="P6" s="51">
        <v>4</v>
      </c>
      <c r="Q6" s="51">
        <v>3</v>
      </c>
      <c r="R6" s="51">
        <v>4</v>
      </c>
      <c r="S6" s="51">
        <v>4</v>
      </c>
      <c r="T6" s="52">
        <v>3</v>
      </c>
    </row>
    <row r="7" spans="1:21" s="53" customFormat="1">
      <c r="A7" s="86">
        <v>5</v>
      </c>
      <c r="B7" s="84" t="s">
        <v>66</v>
      </c>
      <c r="C7" s="50">
        <v>4</v>
      </c>
      <c r="D7" s="51">
        <v>4</v>
      </c>
      <c r="E7" s="51">
        <v>4</v>
      </c>
      <c r="F7" s="51">
        <v>4</v>
      </c>
      <c r="G7" s="52">
        <v>3</v>
      </c>
      <c r="H7" s="50">
        <v>4</v>
      </c>
      <c r="I7" s="51">
        <v>4</v>
      </c>
      <c r="J7" s="51">
        <v>3</v>
      </c>
      <c r="K7" s="51">
        <v>3</v>
      </c>
      <c r="L7" s="52">
        <v>4</v>
      </c>
      <c r="M7" s="50">
        <v>4</v>
      </c>
      <c r="N7" s="51">
        <v>5</v>
      </c>
      <c r="O7" s="51">
        <v>3</v>
      </c>
      <c r="P7" s="51">
        <v>5</v>
      </c>
      <c r="Q7" s="51">
        <v>4</v>
      </c>
      <c r="R7" s="51">
        <v>4</v>
      </c>
      <c r="S7" s="51">
        <v>5</v>
      </c>
      <c r="T7" s="52">
        <v>5</v>
      </c>
    </row>
    <row r="8" spans="1:21" s="53" customFormat="1" ht="15.75" thickBot="1">
      <c r="A8" s="86">
        <v>6</v>
      </c>
      <c r="B8" s="84" t="s">
        <v>67</v>
      </c>
      <c r="C8" s="50">
        <v>5</v>
      </c>
      <c r="D8" s="51">
        <v>5</v>
      </c>
      <c r="E8" s="51">
        <v>5</v>
      </c>
      <c r="F8" s="51">
        <v>5</v>
      </c>
      <c r="G8" s="52">
        <v>5</v>
      </c>
      <c r="H8" s="50">
        <v>5</v>
      </c>
      <c r="I8" s="51">
        <v>5</v>
      </c>
      <c r="J8" s="51">
        <v>5</v>
      </c>
      <c r="K8" s="14">
        <v>5</v>
      </c>
      <c r="L8" s="52">
        <v>5</v>
      </c>
      <c r="M8" s="50">
        <v>5</v>
      </c>
      <c r="N8" s="51">
        <v>5</v>
      </c>
      <c r="O8" s="51">
        <v>5</v>
      </c>
      <c r="P8" s="51">
        <v>5</v>
      </c>
      <c r="Q8" s="51">
        <v>5</v>
      </c>
      <c r="R8" s="51">
        <v>5</v>
      </c>
      <c r="S8" s="51">
        <v>5</v>
      </c>
      <c r="T8" s="52">
        <v>5</v>
      </c>
    </row>
    <row r="9" spans="1:21" s="53" customFormat="1">
      <c r="A9" s="85">
        <v>7</v>
      </c>
      <c r="B9" s="84" t="s">
        <v>68</v>
      </c>
      <c r="C9" s="50">
        <v>2</v>
      </c>
      <c r="D9" s="50">
        <v>3</v>
      </c>
      <c r="E9" s="50">
        <v>2</v>
      </c>
      <c r="F9" s="50">
        <v>2</v>
      </c>
      <c r="G9" s="50">
        <v>2</v>
      </c>
      <c r="H9" s="50">
        <v>2</v>
      </c>
      <c r="I9" s="50">
        <v>2</v>
      </c>
      <c r="J9" s="50">
        <v>2</v>
      </c>
      <c r="K9" s="50">
        <v>2</v>
      </c>
      <c r="L9" s="50">
        <v>2</v>
      </c>
      <c r="M9" s="50">
        <v>3</v>
      </c>
      <c r="N9" s="50">
        <v>4</v>
      </c>
      <c r="O9" s="50">
        <v>3</v>
      </c>
      <c r="P9" s="50">
        <v>3</v>
      </c>
      <c r="Q9" s="50">
        <v>3</v>
      </c>
      <c r="R9" s="50">
        <v>4</v>
      </c>
      <c r="S9" s="50">
        <v>5</v>
      </c>
      <c r="T9" s="50">
        <v>5</v>
      </c>
    </row>
    <row r="10" spans="1:21" s="53" customFormat="1">
      <c r="A10" s="86">
        <v>8</v>
      </c>
      <c r="B10" s="84" t="s">
        <v>69</v>
      </c>
      <c r="C10" s="50">
        <v>4</v>
      </c>
      <c r="D10" s="51">
        <v>4</v>
      </c>
      <c r="E10" s="51">
        <v>4</v>
      </c>
      <c r="F10" s="51">
        <v>4</v>
      </c>
      <c r="G10" s="52">
        <v>4</v>
      </c>
      <c r="H10" s="50">
        <v>4</v>
      </c>
      <c r="I10" s="51">
        <v>4</v>
      </c>
      <c r="J10" s="51">
        <v>4</v>
      </c>
      <c r="K10" s="51">
        <v>4</v>
      </c>
      <c r="L10" s="52">
        <v>4</v>
      </c>
      <c r="M10" s="50">
        <v>5</v>
      </c>
      <c r="N10" s="51">
        <v>5</v>
      </c>
      <c r="O10" s="51">
        <v>5</v>
      </c>
      <c r="P10" s="51">
        <v>5</v>
      </c>
      <c r="Q10" s="51">
        <v>5</v>
      </c>
      <c r="R10" s="51">
        <v>5</v>
      </c>
      <c r="S10" s="51">
        <v>5</v>
      </c>
      <c r="T10" s="52">
        <v>5</v>
      </c>
    </row>
    <row r="11" spans="1:21" s="53" customFormat="1">
      <c r="A11" s="86">
        <v>9</v>
      </c>
      <c r="B11" s="84" t="s">
        <v>70</v>
      </c>
      <c r="C11" s="50">
        <v>3</v>
      </c>
      <c r="D11" s="51">
        <v>2</v>
      </c>
      <c r="E11" s="51">
        <v>3</v>
      </c>
      <c r="F11" s="51">
        <v>2</v>
      </c>
      <c r="G11" s="52">
        <v>3</v>
      </c>
      <c r="H11" s="50">
        <v>4</v>
      </c>
      <c r="I11" s="51">
        <v>4</v>
      </c>
      <c r="J11" s="51">
        <v>4</v>
      </c>
      <c r="K11" s="51">
        <v>4</v>
      </c>
      <c r="L11" s="52">
        <v>2</v>
      </c>
      <c r="M11" s="50">
        <v>4</v>
      </c>
      <c r="N11" s="51">
        <v>4</v>
      </c>
      <c r="O11" s="51">
        <v>4</v>
      </c>
      <c r="P11" s="51">
        <v>4</v>
      </c>
      <c r="Q11" s="51">
        <v>4</v>
      </c>
      <c r="R11" s="51">
        <v>3</v>
      </c>
      <c r="S11" s="51">
        <v>4</v>
      </c>
      <c r="T11" s="52">
        <v>4</v>
      </c>
    </row>
    <row r="12" spans="1:21" s="53" customFormat="1">
      <c r="A12" s="88">
        <v>10</v>
      </c>
      <c r="B12" s="76" t="s">
        <v>71</v>
      </c>
      <c r="C12" s="77">
        <v>5</v>
      </c>
      <c r="D12" s="78">
        <v>5</v>
      </c>
      <c r="E12" s="78">
        <v>5</v>
      </c>
      <c r="F12" s="78">
        <v>5</v>
      </c>
      <c r="G12" s="76">
        <v>5</v>
      </c>
      <c r="H12" s="77">
        <v>5</v>
      </c>
      <c r="I12" s="78">
        <v>5</v>
      </c>
      <c r="J12" s="78">
        <v>5</v>
      </c>
      <c r="K12" s="78">
        <v>5</v>
      </c>
      <c r="L12" s="76">
        <v>5</v>
      </c>
      <c r="M12" s="77">
        <v>5</v>
      </c>
      <c r="N12" s="78">
        <v>5</v>
      </c>
      <c r="O12" s="78">
        <v>5</v>
      </c>
      <c r="P12" s="78">
        <v>5</v>
      </c>
      <c r="Q12" s="78">
        <v>5</v>
      </c>
      <c r="R12" s="78">
        <v>5</v>
      </c>
      <c r="S12" s="78">
        <v>5</v>
      </c>
      <c r="T12" s="90">
        <v>5</v>
      </c>
    </row>
    <row r="13" spans="1:21" s="53" customFormat="1">
      <c r="A13" s="88">
        <v>11</v>
      </c>
      <c r="B13" s="76" t="s">
        <v>72</v>
      </c>
      <c r="C13" s="77">
        <v>5</v>
      </c>
      <c r="D13" s="78">
        <v>5</v>
      </c>
      <c r="E13" s="78">
        <v>5</v>
      </c>
      <c r="F13" s="78">
        <v>5</v>
      </c>
      <c r="G13" s="76">
        <v>5</v>
      </c>
      <c r="H13" s="77">
        <v>5</v>
      </c>
      <c r="I13" s="78">
        <v>5</v>
      </c>
      <c r="J13" s="78">
        <v>5</v>
      </c>
      <c r="K13" s="78">
        <v>5</v>
      </c>
      <c r="L13" s="76">
        <v>5</v>
      </c>
      <c r="M13" s="77">
        <v>5</v>
      </c>
      <c r="N13" s="78">
        <v>5</v>
      </c>
      <c r="O13" s="78">
        <v>5</v>
      </c>
      <c r="P13" s="78">
        <v>5</v>
      </c>
      <c r="Q13" s="78">
        <v>5</v>
      </c>
      <c r="R13" s="78">
        <v>5</v>
      </c>
      <c r="S13" s="78">
        <v>5</v>
      </c>
      <c r="T13" s="91">
        <v>5</v>
      </c>
    </row>
    <row r="14" spans="1:21" s="53" customFormat="1">
      <c r="A14" s="88">
        <v>12</v>
      </c>
      <c r="B14" s="76" t="s">
        <v>73</v>
      </c>
      <c r="C14" s="77">
        <v>5</v>
      </c>
      <c r="D14" s="78">
        <v>5</v>
      </c>
      <c r="E14" s="78">
        <v>5</v>
      </c>
      <c r="F14" s="78">
        <v>5</v>
      </c>
      <c r="G14" s="76">
        <v>5</v>
      </c>
      <c r="H14" s="77">
        <v>5</v>
      </c>
      <c r="I14" s="78">
        <v>5</v>
      </c>
      <c r="J14" s="78">
        <v>5</v>
      </c>
      <c r="K14" s="78">
        <v>5</v>
      </c>
      <c r="L14" s="76">
        <v>5</v>
      </c>
      <c r="M14" s="77">
        <v>5</v>
      </c>
      <c r="N14" s="78">
        <v>5</v>
      </c>
      <c r="O14" s="78">
        <v>5</v>
      </c>
      <c r="P14" s="78">
        <v>5</v>
      </c>
      <c r="Q14" s="78">
        <v>5</v>
      </c>
      <c r="R14" s="78">
        <v>5</v>
      </c>
      <c r="S14" s="78">
        <v>5</v>
      </c>
      <c r="T14" s="91">
        <v>5</v>
      </c>
    </row>
    <row r="15" spans="1:21" s="53" customFormat="1">
      <c r="A15" s="88">
        <v>13</v>
      </c>
      <c r="B15" s="76" t="s">
        <v>74</v>
      </c>
      <c r="C15" s="77">
        <v>4</v>
      </c>
      <c r="D15" s="78">
        <v>5</v>
      </c>
      <c r="E15" s="78">
        <v>3</v>
      </c>
      <c r="F15" s="78">
        <v>3</v>
      </c>
      <c r="G15" s="76">
        <v>3</v>
      </c>
      <c r="H15" s="77">
        <v>2</v>
      </c>
      <c r="I15" s="78">
        <v>2</v>
      </c>
      <c r="J15" s="78">
        <v>3</v>
      </c>
      <c r="K15" s="78">
        <v>2</v>
      </c>
      <c r="L15" s="76">
        <v>2</v>
      </c>
      <c r="M15" s="77">
        <v>2</v>
      </c>
      <c r="N15" s="78">
        <v>4</v>
      </c>
      <c r="O15" s="78">
        <v>3</v>
      </c>
      <c r="P15" s="78">
        <v>2</v>
      </c>
      <c r="Q15" s="78">
        <v>3</v>
      </c>
      <c r="R15" s="78">
        <v>1</v>
      </c>
      <c r="S15" s="78">
        <v>3</v>
      </c>
      <c r="T15" s="91">
        <v>3</v>
      </c>
      <c r="U15" s="92"/>
    </row>
    <row r="16" spans="1:21" s="53" customFormat="1">
      <c r="A16" s="88">
        <v>14</v>
      </c>
      <c r="B16" s="76" t="s">
        <v>75</v>
      </c>
      <c r="C16" s="77">
        <v>3</v>
      </c>
      <c r="D16" s="78">
        <v>3</v>
      </c>
      <c r="E16" s="78">
        <v>3</v>
      </c>
      <c r="F16" s="78">
        <v>3</v>
      </c>
      <c r="G16" s="76">
        <v>3</v>
      </c>
      <c r="H16" s="77">
        <v>4</v>
      </c>
      <c r="I16" s="78">
        <v>4</v>
      </c>
      <c r="J16" s="78">
        <v>3</v>
      </c>
      <c r="K16" s="78">
        <v>3</v>
      </c>
      <c r="L16" s="76">
        <v>3</v>
      </c>
      <c r="M16" s="77">
        <v>3</v>
      </c>
      <c r="N16" s="78">
        <v>3</v>
      </c>
      <c r="O16" s="78">
        <v>3</v>
      </c>
      <c r="P16" s="78">
        <v>4</v>
      </c>
      <c r="Q16" s="78">
        <v>3</v>
      </c>
      <c r="R16" s="78">
        <v>3</v>
      </c>
      <c r="S16" s="78">
        <v>3</v>
      </c>
      <c r="T16" s="91">
        <v>3</v>
      </c>
    </row>
    <row r="17" spans="1:20" s="53" customFormat="1">
      <c r="A17" s="88">
        <v>15</v>
      </c>
      <c r="B17" s="76" t="s">
        <v>76</v>
      </c>
      <c r="C17" s="77">
        <v>3</v>
      </c>
      <c r="D17" s="78">
        <v>4</v>
      </c>
      <c r="E17" s="78">
        <v>4</v>
      </c>
      <c r="F17" s="78">
        <v>3</v>
      </c>
      <c r="G17" s="76">
        <v>4</v>
      </c>
      <c r="H17" s="77">
        <v>4</v>
      </c>
      <c r="I17" s="78">
        <v>4</v>
      </c>
      <c r="J17" s="78">
        <v>4</v>
      </c>
      <c r="K17" s="78">
        <v>4</v>
      </c>
      <c r="L17" s="76">
        <v>3</v>
      </c>
      <c r="M17" s="77">
        <v>4</v>
      </c>
      <c r="N17" s="78">
        <v>4</v>
      </c>
      <c r="O17" s="78">
        <v>4</v>
      </c>
      <c r="P17" s="78">
        <v>4</v>
      </c>
      <c r="Q17" s="78">
        <v>4</v>
      </c>
      <c r="R17" s="78">
        <v>4</v>
      </c>
      <c r="S17" s="78">
        <v>4</v>
      </c>
      <c r="T17" s="91">
        <v>4</v>
      </c>
    </row>
    <row r="18" spans="1:20" s="53" customFormat="1">
      <c r="A18" s="88">
        <v>16</v>
      </c>
      <c r="B18" s="76" t="s">
        <v>77</v>
      </c>
      <c r="C18" s="77">
        <v>4</v>
      </c>
      <c r="D18" s="78">
        <v>4</v>
      </c>
      <c r="E18" s="78">
        <v>4</v>
      </c>
      <c r="F18" s="78">
        <v>4</v>
      </c>
      <c r="G18" s="76">
        <v>3</v>
      </c>
      <c r="H18" s="77">
        <v>5</v>
      </c>
      <c r="I18" s="78">
        <v>5</v>
      </c>
      <c r="J18" s="78">
        <v>5</v>
      </c>
      <c r="K18" s="78">
        <v>5</v>
      </c>
      <c r="L18" s="76">
        <v>5</v>
      </c>
      <c r="M18" s="77">
        <v>3</v>
      </c>
      <c r="N18" s="78">
        <v>3</v>
      </c>
      <c r="O18" s="78">
        <v>3</v>
      </c>
      <c r="P18" s="78">
        <v>3</v>
      </c>
      <c r="Q18" s="78">
        <v>3</v>
      </c>
      <c r="R18" s="78">
        <v>3</v>
      </c>
      <c r="S18" s="78">
        <v>3</v>
      </c>
      <c r="T18" s="91">
        <v>3</v>
      </c>
    </row>
    <row r="19" spans="1:20" s="53" customFormat="1" ht="15.75" thickBot="1">
      <c r="A19" s="88">
        <v>17</v>
      </c>
      <c r="B19" s="76" t="s">
        <v>78</v>
      </c>
      <c r="C19" s="77">
        <v>4</v>
      </c>
      <c r="D19" s="78">
        <v>4</v>
      </c>
      <c r="E19" s="78">
        <v>4</v>
      </c>
      <c r="F19" s="78">
        <v>3</v>
      </c>
      <c r="G19" s="76">
        <v>2</v>
      </c>
      <c r="H19" s="77">
        <v>5</v>
      </c>
      <c r="I19" s="78">
        <v>5</v>
      </c>
      <c r="J19" s="78">
        <v>4</v>
      </c>
      <c r="K19" s="78">
        <v>3</v>
      </c>
      <c r="L19" s="76">
        <v>4</v>
      </c>
      <c r="M19" s="77">
        <v>3</v>
      </c>
      <c r="N19" s="78">
        <v>5</v>
      </c>
      <c r="O19" s="78">
        <v>4</v>
      </c>
      <c r="P19" s="78">
        <v>4</v>
      </c>
      <c r="Q19" s="78">
        <v>5</v>
      </c>
      <c r="R19" s="78">
        <v>4</v>
      </c>
      <c r="S19" s="78">
        <v>4</v>
      </c>
      <c r="T19" s="91">
        <v>4</v>
      </c>
    </row>
    <row r="20" spans="1:20">
      <c r="A20" s="89"/>
      <c r="B20" s="87" t="s">
        <v>3</v>
      </c>
      <c r="C20" s="9">
        <f>SUM(C3:C19)</f>
        <v>67</v>
      </c>
      <c r="D20" s="9">
        <f t="shared" ref="D20:F20" si="0">SUM(D3:D19)</f>
        <v>70</v>
      </c>
      <c r="E20" s="9">
        <f t="shared" si="0"/>
        <v>67</v>
      </c>
      <c r="F20" s="9">
        <f t="shared" si="0"/>
        <v>63</v>
      </c>
      <c r="G20" s="9">
        <f>SUM(G3:G19)</f>
        <v>62</v>
      </c>
      <c r="H20" s="9">
        <f>SUM(H3:H19)</f>
        <v>72</v>
      </c>
      <c r="I20" s="9">
        <f t="shared" ref="I20:K20" si="1">SUM(I3:I19)</f>
        <v>71</v>
      </c>
      <c r="J20" s="9">
        <f t="shared" si="1"/>
        <v>70</v>
      </c>
      <c r="K20" s="9">
        <f t="shared" si="1"/>
        <v>66</v>
      </c>
      <c r="L20" s="9">
        <f>SUM(L3:L19)</f>
        <v>64</v>
      </c>
      <c r="M20" s="9">
        <f>SUM(M3:M19)</f>
        <v>69</v>
      </c>
      <c r="N20" s="9">
        <f t="shared" ref="N20:S20" si="2">SUM(N3:N19)</f>
        <v>74</v>
      </c>
      <c r="O20" s="9">
        <f t="shared" si="2"/>
        <v>69</v>
      </c>
      <c r="P20" s="9">
        <f t="shared" si="2"/>
        <v>73</v>
      </c>
      <c r="Q20" s="9">
        <f t="shared" si="2"/>
        <v>72</v>
      </c>
      <c r="R20" s="9">
        <f t="shared" si="2"/>
        <v>70</v>
      </c>
      <c r="S20" s="9">
        <f t="shared" si="2"/>
        <v>75</v>
      </c>
      <c r="T20" s="9">
        <f>SUM(T3:T19)</f>
        <v>73</v>
      </c>
    </row>
    <row r="21" spans="1:20">
      <c r="A21" s="3"/>
      <c r="B21" s="3" t="s">
        <v>4</v>
      </c>
      <c r="C21" s="6">
        <f t="shared" ref="C21:T21" si="3">AVERAGE(C3:C19)</f>
        <v>3.9411764705882355</v>
      </c>
      <c r="D21" s="6">
        <f t="shared" si="3"/>
        <v>4.117647058823529</v>
      </c>
      <c r="E21" s="6">
        <f t="shared" si="3"/>
        <v>3.9411764705882355</v>
      </c>
      <c r="F21" s="6">
        <f t="shared" si="3"/>
        <v>3.7058823529411766</v>
      </c>
      <c r="G21" s="6">
        <f t="shared" si="3"/>
        <v>3.6470588235294117</v>
      </c>
      <c r="H21" s="6">
        <f t="shared" si="3"/>
        <v>4.2352941176470589</v>
      </c>
      <c r="I21" s="6">
        <f t="shared" si="3"/>
        <v>4.1764705882352944</v>
      </c>
      <c r="J21" s="6">
        <f t="shared" si="3"/>
        <v>4.117647058823529</v>
      </c>
      <c r="K21" s="6">
        <f t="shared" si="3"/>
        <v>3.8823529411764706</v>
      </c>
      <c r="L21" s="6">
        <f t="shared" si="3"/>
        <v>3.7647058823529411</v>
      </c>
      <c r="M21" s="6">
        <f t="shared" si="3"/>
        <v>4.0588235294117645</v>
      </c>
      <c r="N21" s="6">
        <f t="shared" si="3"/>
        <v>4.3529411764705879</v>
      </c>
      <c r="O21" s="6">
        <f t="shared" si="3"/>
        <v>4.0588235294117645</v>
      </c>
      <c r="P21" s="6">
        <f t="shared" si="3"/>
        <v>4.2941176470588234</v>
      </c>
      <c r="Q21" s="6">
        <f t="shared" si="3"/>
        <v>4.2352941176470589</v>
      </c>
      <c r="R21" s="6">
        <f t="shared" si="3"/>
        <v>4.117647058823529</v>
      </c>
      <c r="S21" s="6">
        <f t="shared" si="3"/>
        <v>4.4117647058823533</v>
      </c>
      <c r="T21" s="80">
        <f t="shared" si="3"/>
        <v>4.2941176470588234</v>
      </c>
    </row>
    <row r="22" spans="1:20">
      <c r="A22" s="3"/>
      <c r="B22" s="3" t="s">
        <v>5</v>
      </c>
      <c r="C22" s="6">
        <f>AVEDEV(C3:C19)</f>
        <v>0.67128027681660896</v>
      </c>
      <c r="D22" s="6">
        <f>AVEDEV(D3:D19)</f>
        <v>0.72664359861591687</v>
      </c>
      <c r="E22" s="6">
        <f>AVEDEV(E3:E19)</f>
        <v>0.78892733564013828</v>
      </c>
      <c r="F22" s="6">
        <f t="shared" ref="F22" si="4">AVEDEV(F3:F19)</f>
        <v>1.0519031141868513</v>
      </c>
      <c r="G22" s="6">
        <f>AVEDEV(G3:G19)</f>
        <v>0.92041522491349481</v>
      </c>
      <c r="H22" s="6">
        <f>AVEDEV(H3:H19)</f>
        <v>0.71972318339100338</v>
      </c>
      <c r="I22" s="6">
        <f t="shared" ref="I22:K22" si="5">AVEDEV(I3:I19)</f>
        <v>0.67820069204152256</v>
      </c>
      <c r="J22" s="6">
        <f t="shared" si="5"/>
        <v>0.72664359861591687</v>
      </c>
      <c r="K22" s="6">
        <f t="shared" si="5"/>
        <v>0.85813148788927318</v>
      </c>
      <c r="L22" s="6">
        <f>AVEDEV(L3:L19)</f>
        <v>0.89273356401384074</v>
      </c>
      <c r="M22" s="6">
        <f>AVEDEV(M3:M19)</f>
        <v>0.88581314878892736</v>
      </c>
      <c r="N22" s="6">
        <f t="shared" ref="N22:R22" si="6">AVEDEV(N3:N19)</f>
        <v>0.76124567474048443</v>
      </c>
      <c r="O22" s="6">
        <f t="shared" si="6"/>
        <v>0.88581314878892736</v>
      </c>
      <c r="P22" s="6">
        <f t="shared" si="6"/>
        <v>0.74740484429065734</v>
      </c>
      <c r="Q22" s="6">
        <f t="shared" si="6"/>
        <v>0.80968858131487875</v>
      </c>
      <c r="R22" s="6">
        <f t="shared" si="6"/>
        <v>0.83044982698961933</v>
      </c>
      <c r="S22" s="6">
        <f>AVEDEV(S3:S19)</f>
        <v>0.69204152249134943</v>
      </c>
      <c r="T22" s="6">
        <f>AVEDEV(T3:T19)</f>
        <v>0.74740484429065734</v>
      </c>
    </row>
    <row r="23" spans="1:20">
      <c r="A23" s="3"/>
      <c r="B23" s="3" t="s">
        <v>6</v>
      </c>
      <c r="C23" s="6">
        <f>C22/C21*100</f>
        <v>17.0324846356453</v>
      </c>
      <c r="D23" s="6">
        <f t="shared" ref="D23:T23" si="7">D22/D21*100</f>
        <v>17.647058823529413</v>
      </c>
      <c r="E23" s="6">
        <f t="shared" si="7"/>
        <v>20.017559262510972</v>
      </c>
      <c r="F23" s="6">
        <f t="shared" si="7"/>
        <v>28.384687208216626</v>
      </c>
      <c r="G23" s="6">
        <f t="shared" si="7"/>
        <v>25.237191650853891</v>
      </c>
      <c r="H23" s="6">
        <f t="shared" si="7"/>
        <v>16.993464052287578</v>
      </c>
      <c r="I23" s="6">
        <f t="shared" si="7"/>
        <v>16.238608119304061</v>
      </c>
      <c r="J23" s="6">
        <f t="shared" si="7"/>
        <v>17.647058823529413</v>
      </c>
      <c r="K23" s="6">
        <f t="shared" si="7"/>
        <v>22.103386809269157</v>
      </c>
      <c r="L23" s="6">
        <f t="shared" si="7"/>
        <v>23.713235294117645</v>
      </c>
      <c r="M23" s="6">
        <f t="shared" si="7"/>
        <v>21.824381926683721</v>
      </c>
      <c r="N23" s="6">
        <f t="shared" si="7"/>
        <v>17.488076311605724</v>
      </c>
      <c r="O23" s="6">
        <f t="shared" si="7"/>
        <v>21.824381926683721</v>
      </c>
      <c r="P23" s="6">
        <f t="shared" si="7"/>
        <v>17.40531829170024</v>
      </c>
      <c r="Q23" s="6">
        <f t="shared" si="7"/>
        <v>19.117647058823525</v>
      </c>
      <c r="R23" s="6">
        <f t="shared" si="7"/>
        <v>20.168067226890756</v>
      </c>
      <c r="S23" s="6">
        <f t="shared" si="7"/>
        <v>15.686274509803919</v>
      </c>
      <c r="T23" s="80">
        <f t="shared" si="7"/>
        <v>17.40531829170024</v>
      </c>
    </row>
    <row r="24" spans="1:20" ht="15.75" thickBot="1">
      <c r="A24" s="4"/>
      <c r="B24" s="4" t="s">
        <v>7</v>
      </c>
      <c r="C24" s="7">
        <f>MODE(C3:C19)</f>
        <v>4</v>
      </c>
      <c r="D24" s="7">
        <f t="shared" ref="D24:F24" si="8">MODE(D3:D19)</f>
        <v>5</v>
      </c>
      <c r="E24" s="7">
        <f t="shared" si="8"/>
        <v>5</v>
      </c>
      <c r="F24" s="7">
        <f t="shared" si="8"/>
        <v>5</v>
      </c>
      <c r="G24" s="7">
        <f>MODE(G3:G19)</f>
        <v>3</v>
      </c>
      <c r="H24" s="7">
        <f>MODE(H3:H19)</f>
        <v>5</v>
      </c>
      <c r="I24" s="7">
        <f t="shared" ref="I24:K24" si="9">MODE(I3:I19)</f>
        <v>4</v>
      </c>
      <c r="J24" s="7">
        <f t="shared" si="9"/>
        <v>5</v>
      </c>
      <c r="K24" s="7">
        <f t="shared" si="9"/>
        <v>5</v>
      </c>
      <c r="L24" s="7">
        <f>MODE(L3:L19)</f>
        <v>4</v>
      </c>
      <c r="M24" s="7">
        <f>MODE(M3:M19)</f>
        <v>5</v>
      </c>
      <c r="N24" s="7">
        <f t="shared" ref="N24:S24" si="10">MODE(N3:N19)</f>
        <v>5</v>
      </c>
      <c r="O24" s="7">
        <f t="shared" si="10"/>
        <v>5</v>
      </c>
      <c r="P24" s="7">
        <f t="shared" si="10"/>
        <v>5</v>
      </c>
      <c r="Q24" s="7">
        <f t="shared" si="10"/>
        <v>5</v>
      </c>
      <c r="R24" s="7">
        <f t="shared" si="10"/>
        <v>5</v>
      </c>
      <c r="S24" s="7">
        <f t="shared" si="10"/>
        <v>5</v>
      </c>
      <c r="T24" s="7">
        <f>MODE(T3:T19)</f>
        <v>5</v>
      </c>
    </row>
    <row r="25" spans="1:20">
      <c r="A25" s="2"/>
      <c r="B25" s="2"/>
      <c r="C25" s="2"/>
      <c r="D25" s="2"/>
      <c r="E25" s="2"/>
      <c r="F25" s="2"/>
      <c r="G25" s="2"/>
      <c r="M25" s="8"/>
      <c r="N25" s="8"/>
      <c r="O25" s="8"/>
      <c r="P25" s="8"/>
      <c r="Q25" s="8"/>
    </row>
  </sheetData>
  <mergeCells count="5">
    <mergeCell ref="A1:A2"/>
    <mergeCell ref="B1:B2"/>
    <mergeCell ref="C1:G1"/>
    <mergeCell ref="H1:L1"/>
    <mergeCell ref="M1:T1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T25"/>
  <sheetViews>
    <sheetView tabSelected="1" zoomScale="70" zoomScaleNormal="70" workbookViewId="0">
      <selection activeCell="C22" sqref="C22"/>
    </sheetView>
  </sheetViews>
  <sheetFormatPr defaultRowHeight="15"/>
  <cols>
    <col min="1" max="1" width="4.42578125" style="5" customWidth="1"/>
    <col min="2" max="2" width="66.42578125" style="5" customWidth="1"/>
    <col min="3" max="7" width="8" style="5" customWidth="1"/>
    <col min="8" max="8" width="6" style="5" customWidth="1"/>
    <col min="9" max="17" width="6.28515625" style="5" customWidth="1"/>
    <col min="18" max="20" width="6.28515625" style="8" customWidth="1"/>
  </cols>
  <sheetData>
    <row r="1" spans="1:20" ht="15.75" customHeight="1" thickBot="1">
      <c r="A1" s="108" t="s">
        <v>1</v>
      </c>
      <c r="B1" s="110" t="s">
        <v>2</v>
      </c>
      <c r="C1" s="112" t="s">
        <v>8</v>
      </c>
      <c r="D1" s="113"/>
      <c r="E1" s="113"/>
      <c r="F1" s="113"/>
      <c r="G1" s="114"/>
      <c r="H1" s="112" t="s">
        <v>14</v>
      </c>
      <c r="I1" s="115"/>
      <c r="J1" s="115"/>
      <c r="K1" s="115"/>
      <c r="L1" s="115"/>
      <c r="M1" s="112" t="s">
        <v>15</v>
      </c>
      <c r="N1" s="113"/>
      <c r="O1" s="113"/>
      <c r="P1" s="113"/>
      <c r="Q1" s="113"/>
      <c r="R1" s="113"/>
      <c r="S1" s="113"/>
      <c r="T1" s="114"/>
    </row>
    <row r="2" spans="1:20" ht="15.75" thickBot="1">
      <c r="A2" s="109"/>
      <c r="B2" s="111"/>
      <c r="C2" s="11" t="s">
        <v>9</v>
      </c>
      <c r="D2" s="12" t="s">
        <v>10</v>
      </c>
      <c r="E2" s="12" t="s">
        <v>11</v>
      </c>
      <c r="F2" s="12" t="s">
        <v>12</v>
      </c>
      <c r="G2" s="13" t="s">
        <v>13</v>
      </c>
      <c r="H2" s="11" t="s">
        <v>9</v>
      </c>
      <c r="I2" s="12" t="s">
        <v>10</v>
      </c>
      <c r="J2" s="12" t="s">
        <v>11</v>
      </c>
      <c r="K2" s="12" t="s">
        <v>12</v>
      </c>
      <c r="L2" s="13" t="s">
        <v>13</v>
      </c>
      <c r="M2" s="15" t="s">
        <v>9</v>
      </c>
      <c r="N2" s="16" t="s">
        <v>10</v>
      </c>
      <c r="O2" s="16" t="s">
        <v>11</v>
      </c>
      <c r="P2" s="16" t="s">
        <v>12</v>
      </c>
      <c r="Q2" s="16" t="s">
        <v>13</v>
      </c>
      <c r="R2" s="16" t="s">
        <v>16</v>
      </c>
      <c r="S2" s="16" t="s">
        <v>17</v>
      </c>
      <c r="T2" s="17" t="s">
        <v>18</v>
      </c>
    </row>
    <row r="3" spans="1:20" s="53" customFormat="1">
      <c r="A3" s="85">
        <v>1</v>
      </c>
      <c r="B3" s="84" t="s">
        <v>62</v>
      </c>
      <c r="C3" s="50">
        <v>4</v>
      </c>
      <c r="D3" s="51">
        <v>5</v>
      </c>
      <c r="E3" s="51">
        <v>5</v>
      </c>
      <c r="F3" s="51">
        <v>4</v>
      </c>
      <c r="G3" s="52">
        <v>3</v>
      </c>
      <c r="H3" s="50">
        <v>5</v>
      </c>
      <c r="I3" s="51">
        <v>4</v>
      </c>
      <c r="J3" s="51">
        <v>4</v>
      </c>
      <c r="K3" s="51">
        <v>4</v>
      </c>
      <c r="L3" s="52">
        <v>4</v>
      </c>
      <c r="M3" s="50">
        <v>5</v>
      </c>
      <c r="N3" s="51">
        <v>5</v>
      </c>
      <c r="O3" s="51">
        <v>5</v>
      </c>
      <c r="P3" s="51">
        <v>5</v>
      </c>
      <c r="Q3" s="51">
        <v>5</v>
      </c>
      <c r="R3" s="51">
        <v>5</v>
      </c>
      <c r="S3" s="51">
        <v>5</v>
      </c>
      <c r="T3" s="52">
        <v>5</v>
      </c>
    </row>
    <row r="4" spans="1:20" s="53" customFormat="1">
      <c r="A4" s="86">
        <v>2</v>
      </c>
      <c r="B4" s="84" t="s">
        <v>63</v>
      </c>
      <c r="C4" s="50">
        <v>4</v>
      </c>
      <c r="D4" s="51">
        <v>5</v>
      </c>
      <c r="E4" s="51">
        <v>5</v>
      </c>
      <c r="F4" s="51">
        <v>5</v>
      </c>
      <c r="G4" s="52">
        <v>5</v>
      </c>
      <c r="H4" s="50">
        <v>5</v>
      </c>
      <c r="I4" s="51">
        <v>5</v>
      </c>
      <c r="J4" s="51">
        <v>5</v>
      </c>
      <c r="K4" s="51">
        <v>5</v>
      </c>
      <c r="L4" s="52">
        <v>5</v>
      </c>
      <c r="M4" s="50">
        <v>5</v>
      </c>
      <c r="N4" s="51">
        <v>5</v>
      </c>
      <c r="O4" s="51">
        <v>5</v>
      </c>
      <c r="P4" s="51">
        <v>5</v>
      </c>
      <c r="Q4" s="51">
        <v>5</v>
      </c>
      <c r="R4" s="51">
        <v>5</v>
      </c>
      <c r="S4" s="51">
        <v>5</v>
      </c>
      <c r="T4" s="52">
        <v>5</v>
      </c>
    </row>
    <row r="5" spans="1:20" s="53" customFormat="1">
      <c r="A5" s="86">
        <v>3</v>
      </c>
      <c r="B5" s="84" t="s">
        <v>64</v>
      </c>
      <c r="C5" s="50">
        <v>4</v>
      </c>
      <c r="D5" s="51">
        <v>3</v>
      </c>
      <c r="E5" s="74">
        <v>4</v>
      </c>
      <c r="F5" s="51">
        <v>4</v>
      </c>
      <c r="G5" s="52">
        <v>3</v>
      </c>
      <c r="H5" s="50">
        <v>4</v>
      </c>
      <c r="I5" s="51">
        <v>4</v>
      </c>
      <c r="J5" s="51">
        <v>5</v>
      </c>
      <c r="K5" s="51">
        <v>4</v>
      </c>
      <c r="L5" s="52">
        <v>4</v>
      </c>
      <c r="M5" s="50">
        <v>5</v>
      </c>
      <c r="N5" s="51">
        <v>5</v>
      </c>
      <c r="O5" s="51">
        <v>5</v>
      </c>
      <c r="P5" s="51">
        <v>5</v>
      </c>
      <c r="Q5" s="51">
        <v>5</v>
      </c>
      <c r="R5" s="51">
        <v>5</v>
      </c>
      <c r="S5" s="51">
        <v>5</v>
      </c>
      <c r="T5" s="52">
        <v>5</v>
      </c>
    </row>
    <row r="6" spans="1:20" s="53" customFormat="1">
      <c r="A6" s="86">
        <v>4</v>
      </c>
      <c r="B6" s="84" t="s">
        <v>65</v>
      </c>
      <c r="C6" s="50">
        <v>5</v>
      </c>
      <c r="D6" s="51">
        <v>5</v>
      </c>
      <c r="E6" s="51">
        <v>5</v>
      </c>
      <c r="F6" s="51">
        <v>5</v>
      </c>
      <c r="G6" s="52">
        <v>4</v>
      </c>
      <c r="H6" s="50">
        <v>3</v>
      </c>
      <c r="I6" s="51">
        <v>5</v>
      </c>
      <c r="J6" s="51">
        <v>5</v>
      </c>
      <c r="K6" s="51">
        <v>4</v>
      </c>
      <c r="L6" s="52">
        <v>3</v>
      </c>
      <c r="M6" s="50">
        <v>1</v>
      </c>
      <c r="N6" s="51">
        <v>5</v>
      </c>
      <c r="O6" s="51">
        <v>1</v>
      </c>
      <c r="P6" s="51">
        <v>5</v>
      </c>
      <c r="Q6" s="51">
        <v>5</v>
      </c>
      <c r="R6" s="51">
        <v>3</v>
      </c>
      <c r="S6" s="51">
        <v>5</v>
      </c>
      <c r="T6" s="52">
        <v>5</v>
      </c>
    </row>
    <row r="7" spans="1:20" s="53" customFormat="1">
      <c r="A7" s="86">
        <v>5</v>
      </c>
      <c r="B7" s="84" t="s">
        <v>66</v>
      </c>
      <c r="C7" s="50">
        <v>3</v>
      </c>
      <c r="D7" s="51">
        <v>4</v>
      </c>
      <c r="E7" s="51">
        <v>3</v>
      </c>
      <c r="F7" s="51">
        <v>5</v>
      </c>
      <c r="G7" s="52">
        <v>5</v>
      </c>
      <c r="H7" s="50">
        <v>4</v>
      </c>
      <c r="I7" s="51">
        <v>4</v>
      </c>
      <c r="J7" s="51">
        <v>3</v>
      </c>
      <c r="K7" s="51">
        <v>4</v>
      </c>
      <c r="L7" s="52">
        <v>3</v>
      </c>
      <c r="M7" s="50">
        <v>3</v>
      </c>
      <c r="N7" s="51">
        <v>3</v>
      </c>
      <c r="O7" s="51">
        <v>3</v>
      </c>
      <c r="P7" s="51">
        <v>4</v>
      </c>
      <c r="Q7" s="51">
        <v>3</v>
      </c>
      <c r="R7" s="51">
        <v>3</v>
      </c>
      <c r="S7" s="51">
        <v>5</v>
      </c>
      <c r="T7" s="52">
        <v>5</v>
      </c>
    </row>
    <row r="8" spans="1:20" s="53" customFormat="1" ht="15.75" thickBot="1">
      <c r="A8" s="86">
        <v>6</v>
      </c>
      <c r="B8" s="84" t="s">
        <v>67</v>
      </c>
      <c r="C8" s="50">
        <v>5</v>
      </c>
      <c r="D8" s="51">
        <v>5</v>
      </c>
      <c r="E8" s="51">
        <v>5</v>
      </c>
      <c r="F8" s="51">
        <v>5</v>
      </c>
      <c r="G8" s="52">
        <v>5</v>
      </c>
      <c r="H8" s="50">
        <v>5</v>
      </c>
      <c r="I8" s="51">
        <v>5</v>
      </c>
      <c r="J8" s="51">
        <v>5</v>
      </c>
      <c r="K8" s="14">
        <v>5</v>
      </c>
      <c r="L8" s="52">
        <v>5</v>
      </c>
      <c r="M8" s="50">
        <v>5</v>
      </c>
      <c r="N8" s="51">
        <v>5</v>
      </c>
      <c r="O8" s="51">
        <v>5</v>
      </c>
      <c r="P8" s="51">
        <v>5</v>
      </c>
      <c r="Q8" s="51">
        <v>5</v>
      </c>
      <c r="R8" s="51">
        <v>5</v>
      </c>
      <c r="S8" s="51">
        <v>5</v>
      </c>
      <c r="T8" s="52">
        <v>5</v>
      </c>
    </row>
    <row r="9" spans="1:20" s="53" customFormat="1">
      <c r="A9" s="85">
        <v>7</v>
      </c>
      <c r="B9" s="84" t="s">
        <v>68</v>
      </c>
      <c r="C9" s="50">
        <v>4</v>
      </c>
      <c r="D9" s="50">
        <v>4</v>
      </c>
      <c r="E9" s="50">
        <v>4</v>
      </c>
      <c r="F9" s="50">
        <v>4</v>
      </c>
      <c r="G9" s="50">
        <v>4</v>
      </c>
      <c r="H9" s="50">
        <v>5</v>
      </c>
      <c r="I9" s="50">
        <v>1</v>
      </c>
      <c r="J9" s="50">
        <v>5</v>
      </c>
      <c r="K9" s="50">
        <v>3</v>
      </c>
      <c r="L9" s="50">
        <v>1</v>
      </c>
      <c r="M9" s="50">
        <v>5</v>
      </c>
      <c r="N9" s="50">
        <v>5</v>
      </c>
      <c r="O9" s="50">
        <v>5</v>
      </c>
      <c r="P9" s="50">
        <v>5</v>
      </c>
      <c r="Q9" s="50">
        <v>5</v>
      </c>
      <c r="R9" s="50">
        <v>5</v>
      </c>
      <c r="S9" s="50">
        <v>5</v>
      </c>
      <c r="T9" s="50">
        <v>5</v>
      </c>
    </row>
    <row r="10" spans="1:20" s="53" customFormat="1">
      <c r="A10" s="86">
        <v>8</v>
      </c>
      <c r="B10" s="84" t="s">
        <v>69</v>
      </c>
      <c r="C10" s="50">
        <v>5</v>
      </c>
      <c r="D10" s="51">
        <v>5</v>
      </c>
      <c r="E10" s="51">
        <v>5</v>
      </c>
      <c r="F10" s="51">
        <v>5</v>
      </c>
      <c r="G10" s="52">
        <v>5</v>
      </c>
      <c r="H10" s="50">
        <v>5</v>
      </c>
      <c r="I10" s="51">
        <v>5</v>
      </c>
      <c r="J10" s="51">
        <v>5</v>
      </c>
      <c r="K10" s="51">
        <v>5</v>
      </c>
      <c r="L10" s="52">
        <v>5</v>
      </c>
      <c r="M10" s="50">
        <v>5</v>
      </c>
      <c r="N10" s="51">
        <v>5</v>
      </c>
      <c r="O10" s="51">
        <v>5</v>
      </c>
      <c r="P10" s="51">
        <v>5</v>
      </c>
      <c r="Q10" s="51">
        <v>5</v>
      </c>
      <c r="R10" s="51">
        <v>5</v>
      </c>
      <c r="S10" s="51">
        <v>5</v>
      </c>
      <c r="T10" s="52">
        <v>5</v>
      </c>
    </row>
    <row r="11" spans="1:20" s="53" customFormat="1">
      <c r="A11" s="86">
        <v>9</v>
      </c>
      <c r="B11" s="84" t="s">
        <v>70</v>
      </c>
      <c r="C11" s="50">
        <v>5</v>
      </c>
      <c r="D11" s="51">
        <v>4</v>
      </c>
      <c r="E11" s="51">
        <v>4</v>
      </c>
      <c r="F11" s="51">
        <v>5</v>
      </c>
      <c r="G11" s="52">
        <v>3</v>
      </c>
      <c r="H11" s="50">
        <v>5</v>
      </c>
      <c r="I11" s="51">
        <v>3</v>
      </c>
      <c r="J11" s="51">
        <v>5</v>
      </c>
      <c r="K11" s="51">
        <v>3</v>
      </c>
      <c r="L11" s="52">
        <v>3</v>
      </c>
      <c r="M11" s="50">
        <v>4</v>
      </c>
      <c r="N11" s="51">
        <v>5</v>
      </c>
      <c r="O11" s="51">
        <v>5</v>
      </c>
      <c r="P11" s="51">
        <v>4</v>
      </c>
      <c r="Q11" s="51">
        <v>4</v>
      </c>
      <c r="R11" s="51">
        <v>4</v>
      </c>
      <c r="S11" s="51">
        <v>4</v>
      </c>
      <c r="T11" s="52">
        <v>4</v>
      </c>
    </row>
    <row r="12" spans="1:20" s="53" customFormat="1">
      <c r="A12" s="86">
        <v>10</v>
      </c>
      <c r="B12" s="76" t="s">
        <v>71</v>
      </c>
      <c r="C12" s="50">
        <v>5</v>
      </c>
      <c r="D12" s="51">
        <v>5</v>
      </c>
      <c r="E12" s="51">
        <v>5</v>
      </c>
      <c r="F12" s="51">
        <v>5</v>
      </c>
      <c r="G12" s="52">
        <v>5</v>
      </c>
      <c r="H12" s="50">
        <v>5</v>
      </c>
      <c r="I12" s="51">
        <v>5</v>
      </c>
      <c r="J12" s="51">
        <v>5</v>
      </c>
      <c r="K12" s="51">
        <v>5</v>
      </c>
      <c r="L12" s="52">
        <v>5</v>
      </c>
      <c r="M12" s="50">
        <v>5</v>
      </c>
      <c r="N12" s="51">
        <v>5</v>
      </c>
      <c r="O12" s="51">
        <v>5</v>
      </c>
      <c r="P12" s="51">
        <v>5</v>
      </c>
      <c r="Q12" s="51">
        <v>5</v>
      </c>
      <c r="R12" s="51">
        <v>5</v>
      </c>
      <c r="S12" s="51">
        <v>5</v>
      </c>
      <c r="T12" s="52">
        <v>5</v>
      </c>
    </row>
    <row r="13" spans="1:20" s="53" customFormat="1">
      <c r="A13" s="86">
        <v>11</v>
      </c>
      <c r="B13" s="76" t="s">
        <v>72</v>
      </c>
      <c r="C13" s="50">
        <v>5</v>
      </c>
      <c r="D13" s="51">
        <v>5</v>
      </c>
      <c r="E13" s="51">
        <v>5</v>
      </c>
      <c r="F13" s="51">
        <v>5</v>
      </c>
      <c r="G13" s="52">
        <v>5</v>
      </c>
      <c r="H13" s="50">
        <v>5</v>
      </c>
      <c r="I13" s="51">
        <v>5</v>
      </c>
      <c r="J13" s="51">
        <v>5</v>
      </c>
      <c r="K13" s="51">
        <v>5</v>
      </c>
      <c r="L13" s="52">
        <v>5</v>
      </c>
      <c r="M13" s="50">
        <v>5</v>
      </c>
      <c r="N13" s="51">
        <v>5</v>
      </c>
      <c r="O13" s="51">
        <v>5</v>
      </c>
      <c r="P13" s="51">
        <v>5</v>
      </c>
      <c r="Q13" s="51">
        <v>5</v>
      </c>
      <c r="R13" s="51">
        <v>5</v>
      </c>
      <c r="S13" s="51">
        <v>5</v>
      </c>
      <c r="T13" s="52">
        <v>5</v>
      </c>
    </row>
    <row r="14" spans="1:20" s="53" customFormat="1">
      <c r="A14" s="86">
        <v>12</v>
      </c>
      <c r="B14" s="76" t="s">
        <v>73</v>
      </c>
      <c r="C14" s="50">
        <v>5</v>
      </c>
      <c r="D14" s="51">
        <v>5</v>
      </c>
      <c r="E14" s="51">
        <v>5</v>
      </c>
      <c r="F14" s="51">
        <v>5</v>
      </c>
      <c r="G14" s="52">
        <v>5</v>
      </c>
      <c r="H14" s="50">
        <v>5</v>
      </c>
      <c r="I14" s="51">
        <v>5</v>
      </c>
      <c r="J14" s="51">
        <v>5</v>
      </c>
      <c r="K14" s="51">
        <v>5</v>
      </c>
      <c r="L14" s="52">
        <v>5</v>
      </c>
      <c r="M14" s="50">
        <v>5</v>
      </c>
      <c r="N14" s="51">
        <v>5</v>
      </c>
      <c r="O14" s="51">
        <v>5</v>
      </c>
      <c r="P14" s="51">
        <v>5</v>
      </c>
      <c r="Q14" s="51">
        <v>5</v>
      </c>
      <c r="R14" s="51">
        <v>5</v>
      </c>
      <c r="S14" s="51">
        <v>5</v>
      </c>
      <c r="T14" s="52">
        <v>5</v>
      </c>
    </row>
    <row r="15" spans="1:20" s="53" customFormat="1">
      <c r="A15" s="86">
        <v>13</v>
      </c>
      <c r="B15" s="76" t="s">
        <v>74</v>
      </c>
      <c r="C15" s="50">
        <v>5</v>
      </c>
      <c r="D15" s="51">
        <v>5</v>
      </c>
      <c r="E15" s="51">
        <v>5</v>
      </c>
      <c r="F15" s="51">
        <v>5</v>
      </c>
      <c r="G15" s="52">
        <v>5</v>
      </c>
      <c r="H15" s="50">
        <v>5</v>
      </c>
      <c r="I15" s="51">
        <v>4</v>
      </c>
      <c r="J15" s="51">
        <v>3</v>
      </c>
      <c r="K15" s="51">
        <v>4</v>
      </c>
      <c r="L15" s="52">
        <v>4</v>
      </c>
      <c r="M15" s="50">
        <v>5</v>
      </c>
      <c r="N15" s="51">
        <v>4</v>
      </c>
      <c r="O15" s="51">
        <v>3</v>
      </c>
      <c r="P15" s="51">
        <v>4</v>
      </c>
      <c r="Q15" s="51">
        <v>4</v>
      </c>
      <c r="R15" s="51">
        <v>2</v>
      </c>
      <c r="S15" s="51">
        <v>5</v>
      </c>
      <c r="T15" s="52">
        <v>1</v>
      </c>
    </row>
    <row r="16" spans="1:20" s="53" customFormat="1">
      <c r="A16" s="86">
        <v>14</v>
      </c>
      <c r="B16" s="76" t="s">
        <v>75</v>
      </c>
      <c r="C16" s="50">
        <v>5</v>
      </c>
      <c r="D16" s="51">
        <v>5</v>
      </c>
      <c r="E16" s="51">
        <v>5</v>
      </c>
      <c r="F16" s="51">
        <v>5</v>
      </c>
      <c r="G16" s="52">
        <v>5</v>
      </c>
      <c r="H16" s="50">
        <v>5</v>
      </c>
      <c r="I16" s="51">
        <v>5</v>
      </c>
      <c r="J16" s="51">
        <v>5</v>
      </c>
      <c r="K16" s="51">
        <v>5</v>
      </c>
      <c r="L16" s="52">
        <v>3</v>
      </c>
      <c r="M16" s="50">
        <v>5</v>
      </c>
      <c r="N16" s="51">
        <v>5</v>
      </c>
      <c r="O16" s="51">
        <v>5</v>
      </c>
      <c r="P16" s="51">
        <v>5</v>
      </c>
      <c r="Q16" s="51">
        <v>5</v>
      </c>
      <c r="R16" s="51">
        <v>4</v>
      </c>
      <c r="S16" s="51">
        <v>4</v>
      </c>
      <c r="T16" s="52">
        <v>4</v>
      </c>
    </row>
    <row r="17" spans="1:20" s="53" customFormat="1">
      <c r="A17" s="86">
        <v>15</v>
      </c>
      <c r="B17" s="76" t="s">
        <v>76</v>
      </c>
      <c r="C17" s="50">
        <v>5</v>
      </c>
      <c r="D17" s="51">
        <v>5</v>
      </c>
      <c r="E17" s="51">
        <v>5</v>
      </c>
      <c r="F17" s="51">
        <v>5</v>
      </c>
      <c r="G17" s="52">
        <v>5</v>
      </c>
      <c r="H17" s="50">
        <v>5</v>
      </c>
      <c r="I17" s="51">
        <v>5</v>
      </c>
      <c r="J17" s="51">
        <v>5</v>
      </c>
      <c r="K17" s="51">
        <v>4</v>
      </c>
      <c r="L17" s="52">
        <v>4</v>
      </c>
      <c r="M17" s="50">
        <v>5</v>
      </c>
      <c r="N17" s="51">
        <v>5</v>
      </c>
      <c r="O17" s="51">
        <v>5</v>
      </c>
      <c r="P17" s="51">
        <v>5</v>
      </c>
      <c r="Q17" s="51">
        <v>5</v>
      </c>
      <c r="R17" s="51">
        <v>4</v>
      </c>
      <c r="S17" s="51">
        <v>5</v>
      </c>
      <c r="T17" s="52">
        <v>5</v>
      </c>
    </row>
    <row r="18" spans="1:20" s="53" customFormat="1">
      <c r="A18" s="86">
        <v>16</v>
      </c>
      <c r="B18" s="76" t="s">
        <v>77</v>
      </c>
      <c r="C18" s="50">
        <v>4</v>
      </c>
      <c r="D18" s="51">
        <v>4</v>
      </c>
      <c r="E18" s="51">
        <v>4</v>
      </c>
      <c r="F18" s="51">
        <v>4</v>
      </c>
      <c r="G18" s="52">
        <v>4</v>
      </c>
      <c r="H18" s="50">
        <v>5</v>
      </c>
      <c r="I18" s="51">
        <v>4</v>
      </c>
      <c r="J18" s="51">
        <v>5</v>
      </c>
      <c r="K18" s="51">
        <v>5</v>
      </c>
      <c r="L18" s="52">
        <v>5</v>
      </c>
      <c r="M18" s="50">
        <v>4</v>
      </c>
      <c r="N18" s="51">
        <v>4</v>
      </c>
      <c r="O18" s="51">
        <v>3</v>
      </c>
      <c r="P18" s="51">
        <v>4</v>
      </c>
      <c r="Q18" s="51">
        <v>3</v>
      </c>
      <c r="R18" s="51">
        <v>4</v>
      </c>
      <c r="S18" s="51">
        <v>3</v>
      </c>
      <c r="T18" s="52">
        <v>4</v>
      </c>
    </row>
    <row r="19" spans="1:20" s="53" customFormat="1" ht="15.75" thickBot="1">
      <c r="A19" s="86">
        <v>17</v>
      </c>
      <c r="B19" s="76" t="s">
        <v>78</v>
      </c>
      <c r="C19" s="50">
        <v>5</v>
      </c>
      <c r="D19" s="51">
        <v>5</v>
      </c>
      <c r="E19" s="51">
        <v>5</v>
      </c>
      <c r="F19" s="51">
        <v>4</v>
      </c>
      <c r="G19" s="52">
        <v>2</v>
      </c>
      <c r="H19" s="50">
        <v>5</v>
      </c>
      <c r="I19" s="51">
        <v>5</v>
      </c>
      <c r="J19" s="51">
        <v>4</v>
      </c>
      <c r="K19" s="51">
        <v>3</v>
      </c>
      <c r="L19" s="52">
        <v>4</v>
      </c>
      <c r="M19" s="50">
        <v>4</v>
      </c>
      <c r="N19" s="51">
        <v>4</v>
      </c>
      <c r="O19" s="51">
        <v>5</v>
      </c>
      <c r="P19" s="51">
        <v>5</v>
      </c>
      <c r="Q19" s="51">
        <v>5</v>
      </c>
      <c r="R19" s="51">
        <v>4</v>
      </c>
      <c r="S19" s="51">
        <v>4</v>
      </c>
      <c r="T19" s="52">
        <v>5</v>
      </c>
    </row>
    <row r="20" spans="1:20">
      <c r="A20" s="1"/>
      <c r="B20" s="1" t="s">
        <v>3</v>
      </c>
      <c r="C20" s="9">
        <f t="shared" ref="C20:T20" si="0">SUM(C3:C19)</f>
        <v>78</v>
      </c>
      <c r="D20" s="9">
        <f t="shared" si="0"/>
        <v>79</v>
      </c>
      <c r="E20" s="9">
        <f t="shared" si="0"/>
        <v>79</v>
      </c>
      <c r="F20" s="9">
        <f t="shared" si="0"/>
        <v>80</v>
      </c>
      <c r="G20" s="9">
        <f t="shared" si="0"/>
        <v>73</v>
      </c>
      <c r="H20" s="9">
        <f t="shared" si="0"/>
        <v>81</v>
      </c>
      <c r="I20" s="9">
        <f t="shared" si="0"/>
        <v>74</v>
      </c>
      <c r="J20" s="9">
        <f t="shared" si="0"/>
        <v>79</v>
      </c>
      <c r="K20" s="9">
        <f t="shared" si="0"/>
        <v>73</v>
      </c>
      <c r="L20" s="9">
        <f t="shared" si="0"/>
        <v>68</v>
      </c>
      <c r="M20" s="9">
        <f t="shared" si="0"/>
        <v>76</v>
      </c>
      <c r="N20" s="9">
        <f t="shared" si="0"/>
        <v>80</v>
      </c>
      <c r="O20" s="9">
        <f t="shared" si="0"/>
        <v>75</v>
      </c>
      <c r="P20" s="9">
        <f t="shared" si="0"/>
        <v>81</v>
      </c>
      <c r="Q20" s="9">
        <f t="shared" si="0"/>
        <v>79</v>
      </c>
      <c r="R20" s="9">
        <f t="shared" si="0"/>
        <v>73</v>
      </c>
      <c r="S20" s="9">
        <f t="shared" si="0"/>
        <v>80</v>
      </c>
      <c r="T20" s="9">
        <f t="shared" si="0"/>
        <v>78</v>
      </c>
    </row>
    <row r="21" spans="1:20">
      <c r="A21" s="3"/>
      <c r="B21" s="3" t="s">
        <v>4</v>
      </c>
      <c r="C21" s="6">
        <f t="shared" ref="C21:T21" si="1">AVERAGE(C3:C19)</f>
        <v>4.5882352941176467</v>
      </c>
      <c r="D21" s="6">
        <f t="shared" si="1"/>
        <v>4.6470588235294121</v>
      </c>
      <c r="E21" s="6">
        <f t="shared" si="1"/>
        <v>4.6470588235294121</v>
      </c>
      <c r="F21" s="6">
        <f t="shared" si="1"/>
        <v>4.7058823529411766</v>
      </c>
      <c r="G21" s="6">
        <f t="shared" si="1"/>
        <v>4.2941176470588234</v>
      </c>
      <c r="H21" s="6">
        <f t="shared" si="1"/>
        <v>4.7647058823529411</v>
      </c>
      <c r="I21" s="6">
        <f t="shared" si="1"/>
        <v>4.3529411764705879</v>
      </c>
      <c r="J21" s="6">
        <f t="shared" si="1"/>
        <v>4.6470588235294121</v>
      </c>
      <c r="K21" s="6">
        <f t="shared" si="1"/>
        <v>4.2941176470588234</v>
      </c>
      <c r="L21" s="6">
        <f t="shared" si="1"/>
        <v>4</v>
      </c>
      <c r="M21" s="6">
        <f t="shared" si="1"/>
        <v>4.4705882352941178</v>
      </c>
      <c r="N21" s="6">
        <f t="shared" si="1"/>
        <v>4.7058823529411766</v>
      </c>
      <c r="O21" s="6">
        <f t="shared" si="1"/>
        <v>4.4117647058823533</v>
      </c>
      <c r="P21" s="6">
        <f t="shared" si="1"/>
        <v>4.7647058823529411</v>
      </c>
      <c r="Q21" s="6">
        <f t="shared" si="1"/>
        <v>4.6470588235294121</v>
      </c>
      <c r="R21" s="6">
        <f t="shared" si="1"/>
        <v>4.2941176470588234</v>
      </c>
      <c r="S21" s="6">
        <f t="shared" si="1"/>
        <v>4.7058823529411766</v>
      </c>
      <c r="T21" s="6">
        <f t="shared" si="1"/>
        <v>4.5882352941176467</v>
      </c>
    </row>
    <row r="22" spans="1:20">
      <c r="A22" s="3"/>
      <c r="B22" s="3" t="s">
        <v>5</v>
      </c>
      <c r="C22" s="6">
        <f t="shared" ref="C22:T22" si="2">AVEDEV(C3:C19)</f>
        <v>0.53287197231833916</v>
      </c>
      <c r="D22" s="6">
        <f t="shared" si="2"/>
        <v>0.49826989619377154</v>
      </c>
      <c r="E22" s="6">
        <f t="shared" si="2"/>
        <v>0.49826989619377154</v>
      </c>
      <c r="F22" s="6">
        <f t="shared" si="2"/>
        <v>0.41522491349480961</v>
      </c>
      <c r="G22" s="6">
        <f t="shared" si="2"/>
        <v>0.83044982698961956</v>
      </c>
      <c r="H22" s="6">
        <f t="shared" si="2"/>
        <v>0.38754325259515576</v>
      </c>
      <c r="I22" s="6">
        <f t="shared" si="2"/>
        <v>0.76124567474048466</v>
      </c>
      <c r="J22" s="6">
        <f t="shared" si="2"/>
        <v>0.53979238754325232</v>
      </c>
      <c r="K22" s="6">
        <f t="shared" si="2"/>
        <v>0.66435986159169547</v>
      </c>
      <c r="L22" s="6">
        <f t="shared" si="2"/>
        <v>0.82352941176470584</v>
      </c>
      <c r="M22" s="6">
        <f t="shared" si="2"/>
        <v>0.74740484429065734</v>
      </c>
      <c r="N22" s="6">
        <f t="shared" si="2"/>
        <v>0.44982698961937706</v>
      </c>
      <c r="O22" s="6">
        <f t="shared" si="2"/>
        <v>0.89965397923875412</v>
      </c>
      <c r="P22" s="6">
        <f t="shared" si="2"/>
        <v>0.35986159169550175</v>
      </c>
      <c r="Q22" s="6">
        <f t="shared" si="2"/>
        <v>0.53979238754325232</v>
      </c>
      <c r="R22" s="6">
        <f t="shared" si="2"/>
        <v>0.74740484429065734</v>
      </c>
      <c r="S22" s="6">
        <f t="shared" si="2"/>
        <v>0.44982698961937706</v>
      </c>
      <c r="T22" s="6">
        <f t="shared" si="2"/>
        <v>0.62975778546712824</v>
      </c>
    </row>
    <row r="23" spans="1:20">
      <c r="A23" s="3"/>
      <c r="B23" s="3" t="s">
        <v>6</v>
      </c>
      <c r="C23" s="6">
        <f>C22/C21*100</f>
        <v>11.613876319758674</v>
      </c>
      <c r="D23" s="6">
        <f t="shared" ref="D23:T23" si="3">D22/D21*100</f>
        <v>10.722263588979892</v>
      </c>
      <c r="E23" s="6">
        <f t="shared" si="3"/>
        <v>10.722263588979892</v>
      </c>
      <c r="F23" s="6">
        <f t="shared" si="3"/>
        <v>8.823529411764703</v>
      </c>
      <c r="G23" s="6">
        <f t="shared" si="3"/>
        <v>19.339242546333608</v>
      </c>
      <c r="H23" s="6">
        <f t="shared" si="3"/>
        <v>8.1336238198983306</v>
      </c>
      <c r="I23" s="6">
        <f t="shared" si="3"/>
        <v>17.488076311605731</v>
      </c>
      <c r="J23" s="6">
        <f t="shared" si="3"/>
        <v>11.615785554728214</v>
      </c>
      <c r="K23" s="6">
        <f t="shared" si="3"/>
        <v>15.471394037066883</v>
      </c>
      <c r="L23" s="6">
        <f t="shared" si="3"/>
        <v>20.588235294117645</v>
      </c>
      <c r="M23" s="6">
        <f t="shared" si="3"/>
        <v>16.718266253869967</v>
      </c>
      <c r="N23" s="6">
        <f t="shared" si="3"/>
        <v>9.5588235294117627</v>
      </c>
      <c r="O23" s="6">
        <f t="shared" si="3"/>
        <v>20.392156862745093</v>
      </c>
      <c r="P23" s="6">
        <f t="shared" si="3"/>
        <v>7.5526506899055921</v>
      </c>
      <c r="Q23" s="6">
        <f t="shared" si="3"/>
        <v>11.615785554728214</v>
      </c>
      <c r="R23" s="6">
        <f t="shared" si="3"/>
        <v>17.40531829170024</v>
      </c>
      <c r="S23" s="6">
        <f t="shared" si="3"/>
        <v>9.5588235294117627</v>
      </c>
      <c r="T23" s="6">
        <f t="shared" si="3"/>
        <v>13.725490196078438</v>
      </c>
    </row>
    <row r="24" spans="1:20" ht="15.75" thickBot="1">
      <c r="A24" s="4"/>
      <c r="B24" s="4" t="s">
        <v>7</v>
      </c>
      <c r="C24" s="7">
        <f t="shared" ref="C24:T24" si="4">MODE(C3:C19)</f>
        <v>5</v>
      </c>
      <c r="D24" s="7">
        <f t="shared" si="4"/>
        <v>5</v>
      </c>
      <c r="E24" s="7">
        <f t="shared" si="4"/>
        <v>5</v>
      </c>
      <c r="F24" s="7">
        <f t="shared" si="4"/>
        <v>5</v>
      </c>
      <c r="G24" s="7">
        <f t="shared" si="4"/>
        <v>5</v>
      </c>
      <c r="H24" s="7">
        <f t="shared" si="4"/>
        <v>5</v>
      </c>
      <c r="I24" s="7">
        <f t="shared" si="4"/>
        <v>5</v>
      </c>
      <c r="J24" s="7">
        <f t="shared" si="4"/>
        <v>5</v>
      </c>
      <c r="K24" s="7">
        <f t="shared" si="4"/>
        <v>5</v>
      </c>
      <c r="L24" s="7">
        <f t="shared" si="4"/>
        <v>5</v>
      </c>
      <c r="M24" s="7">
        <f t="shared" si="4"/>
        <v>5</v>
      </c>
      <c r="N24" s="7">
        <f t="shared" si="4"/>
        <v>5</v>
      </c>
      <c r="O24" s="7">
        <f t="shared" si="4"/>
        <v>5</v>
      </c>
      <c r="P24" s="7">
        <f t="shared" si="4"/>
        <v>5</v>
      </c>
      <c r="Q24" s="7">
        <f t="shared" si="4"/>
        <v>5</v>
      </c>
      <c r="R24" s="7">
        <f t="shared" si="4"/>
        <v>5</v>
      </c>
      <c r="S24" s="7">
        <f t="shared" si="4"/>
        <v>5</v>
      </c>
      <c r="T24" s="7">
        <f t="shared" si="4"/>
        <v>5</v>
      </c>
    </row>
    <row r="25" spans="1:20">
      <c r="A25" s="2"/>
      <c r="B25" s="2"/>
      <c r="C25" s="2"/>
      <c r="D25" s="2"/>
      <c r="E25" s="2"/>
      <c r="F25" s="2"/>
      <c r="G25" s="2"/>
      <c r="M25" s="8"/>
      <c r="N25" s="8"/>
      <c r="O25" s="8"/>
      <c r="P25" s="8"/>
      <c r="Q25" s="8"/>
    </row>
  </sheetData>
  <mergeCells count="5">
    <mergeCell ref="A1:A2"/>
    <mergeCell ref="B1:B2"/>
    <mergeCell ref="C1:G1"/>
    <mergeCell ref="H1:L1"/>
    <mergeCell ref="M1:T1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S13"/>
  <sheetViews>
    <sheetView topLeftCell="B1" zoomScale="85" zoomScaleNormal="85" workbookViewId="0">
      <selection activeCell="L5" sqref="L5:S5"/>
    </sheetView>
  </sheetViews>
  <sheetFormatPr defaultRowHeight="15"/>
  <cols>
    <col min="1" max="1" width="66.42578125" style="5" customWidth="1"/>
    <col min="2" max="7" width="8" style="5" customWidth="1"/>
    <col min="8" max="9" width="6.28515625" style="5" customWidth="1"/>
    <col min="10" max="10" width="7.85546875" style="5" customWidth="1"/>
    <col min="11" max="16" width="6.28515625" style="5" customWidth="1"/>
    <col min="17" max="19" width="6.28515625" style="8" customWidth="1"/>
  </cols>
  <sheetData>
    <row r="1" spans="1:19" ht="15.75" thickBot="1">
      <c r="A1" s="116" t="s">
        <v>20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19" ht="77.25" customHeight="1" thickBot="1">
      <c r="A2" s="110" t="s">
        <v>19</v>
      </c>
      <c r="B2" s="112" t="s">
        <v>8</v>
      </c>
      <c r="C2" s="113"/>
      <c r="D2" s="113"/>
      <c r="E2" s="113"/>
      <c r="F2" s="114"/>
      <c r="G2" s="112" t="s">
        <v>14</v>
      </c>
      <c r="H2" s="115"/>
      <c r="I2" s="115"/>
      <c r="J2" s="115"/>
      <c r="K2" s="115"/>
      <c r="L2" s="112" t="s">
        <v>15</v>
      </c>
      <c r="M2" s="113"/>
      <c r="N2" s="113"/>
      <c r="O2" s="113"/>
      <c r="P2" s="113"/>
      <c r="Q2" s="113"/>
      <c r="R2" s="113"/>
      <c r="S2" s="114"/>
    </row>
    <row r="3" spans="1:19" ht="21" customHeight="1" thickBot="1">
      <c r="A3" s="111"/>
      <c r="B3" s="11" t="s">
        <v>9</v>
      </c>
      <c r="C3" s="12" t="s">
        <v>10</v>
      </c>
      <c r="D3" s="12" t="s">
        <v>11</v>
      </c>
      <c r="E3" s="12" t="s">
        <v>12</v>
      </c>
      <c r="F3" s="13" t="s">
        <v>13</v>
      </c>
      <c r="G3" s="11" t="s">
        <v>9</v>
      </c>
      <c r="H3" s="12" t="s">
        <v>10</v>
      </c>
      <c r="I3" s="12" t="s">
        <v>11</v>
      </c>
      <c r="J3" s="12" t="s">
        <v>12</v>
      </c>
      <c r="K3" s="13" t="s">
        <v>13</v>
      </c>
      <c r="L3" s="15" t="s">
        <v>9</v>
      </c>
      <c r="M3" s="16" t="s">
        <v>10</v>
      </c>
      <c r="N3" s="16" t="s">
        <v>11</v>
      </c>
      <c r="O3" s="16" t="s">
        <v>12</v>
      </c>
      <c r="P3" s="16" t="s">
        <v>13</v>
      </c>
      <c r="Q3" s="16" t="s">
        <v>16</v>
      </c>
      <c r="R3" s="16" t="s">
        <v>17</v>
      </c>
      <c r="S3" s="17" t="s">
        <v>18</v>
      </c>
    </row>
    <row r="4" spans="1:19" ht="15.75" thickBot="1">
      <c r="A4" s="1" t="s">
        <v>3</v>
      </c>
      <c r="B4" s="9">
        <f>Ожидание!C20</f>
        <v>73</v>
      </c>
      <c r="C4" s="9">
        <f>Ожидание!D20</f>
        <v>68</v>
      </c>
      <c r="D4" s="9">
        <f>Ожидание!E20</f>
        <v>70</v>
      </c>
      <c r="E4" s="9">
        <f>Ожидание!F20</f>
        <v>67</v>
      </c>
      <c r="F4" s="9">
        <f>Ожидание!G20</f>
        <v>65</v>
      </c>
      <c r="G4" s="9">
        <f>Ожидание!H20</f>
        <v>80</v>
      </c>
      <c r="H4" s="9">
        <f>Ожидание!I20</f>
        <v>71</v>
      </c>
      <c r="I4" s="9">
        <f>Ожидание!J20</f>
        <v>75</v>
      </c>
      <c r="J4" s="9">
        <f>Ожидание!K20</f>
        <v>76</v>
      </c>
      <c r="K4" s="9">
        <f>Ожидание!L20</f>
        <v>71</v>
      </c>
      <c r="L4" s="9">
        <f>Ожидание!M20</f>
        <v>75</v>
      </c>
      <c r="M4" s="9">
        <f>Ожидание!N20</f>
        <v>78</v>
      </c>
      <c r="N4" s="9">
        <f>Ожидание!O20</f>
        <v>72</v>
      </c>
      <c r="O4" s="9">
        <f>Ожидание!P20</f>
        <v>77</v>
      </c>
      <c r="P4" s="9">
        <f>Ожидание!Q20</f>
        <v>75</v>
      </c>
      <c r="Q4" s="9">
        <f>Ожидание!R20</f>
        <v>71</v>
      </c>
      <c r="R4" s="9">
        <f>Ожидание!S20</f>
        <v>77</v>
      </c>
      <c r="S4" s="19">
        <f>Ожидание!T20</f>
        <v>75</v>
      </c>
    </row>
    <row r="5" spans="1:19" ht="15.75" thickBot="1">
      <c r="A5" s="3" t="s">
        <v>4</v>
      </c>
      <c r="B5" s="24">
        <f>Ожидание!C21</f>
        <v>4.2941176470588234</v>
      </c>
      <c r="C5" s="24">
        <f>Ожидание!D21</f>
        <v>4</v>
      </c>
      <c r="D5" s="24">
        <f>Ожидание!E21</f>
        <v>4.117647058823529</v>
      </c>
      <c r="E5" s="24">
        <f>Ожидание!F21</f>
        <v>3.9411764705882355</v>
      </c>
      <c r="F5" s="24">
        <f>Ожидание!G21</f>
        <v>3.8235294117647061</v>
      </c>
      <c r="G5" s="24">
        <f>Ожидание!H21</f>
        <v>4.7058823529411766</v>
      </c>
      <c r="H5" s="24">
        <f>Ожидание!I21</f>
        <v>4.1764705882352944</v>
      </c>
      <c r="I5" s="24">
        <f>Ожидание!J21</f>
        <v>4.4117647058823533</v>
      </c>
      <c r="J5" s="24">
        <f>Ожидание!K21</f>
        <v>4.4705882352941178</v>
      </c>
      <c r="K5" s="24">
        <f>Ожидание!L21</f>
        <v>4.1764705882352944</v>
      </c>
      <c r="L5" s="24">
        <f>Ожидание!M21</f>
        <v>4.4117647058823533</v>
      </c>
      <c r="M5" s="24">
        <f>Ожидание!N21</f>
        <v>4.5882352941176467</v>
      </c>
      <c r="N5" s="24">
        <f>Ожидание!O21</f>
        <v>4.2352941176470589</v>
      </c>
      <c r="O5" s="24">
        <f>Ожидание!P21</f>
        <v>4.5294117647058822</v>
      </c>
      <c r="P5" s="24">
        <f>Ожидание!Q21</f>
        <v>4.4117647058823533</v>
      </c>
      <c r="Q5" s="24">
        <f>Ожидание!R21</f>
        <v>4.1764705882352944</v>
      </c>
      <c r="R5" s="24">
        <f>Ожидание!S21</f>
        <v>4.5294117647058822</v>
      </c>
      <c r="S5" s="33">
        <f>Ожидание!T21</f>
        <v>4.4117647058823533</v>
      </c>
    </row>
    <row r="6" spans="1:19" ht="15.75" thickBot="1">
      <c r="A6" s="3" t="s">
        <v>5</v>
      </c>
      <c r="B6" s="9">
        <f>Ожидание!C22</f>
        <v>0.74740484429065746</v>
      </c>
      <c r="C6" s="9">
        <f>Ожидание!D22</f>
        <v>1.0588235294117647</v>
      </c>
      <c r="D6" s="9">
        <f>Ожидание!E22</f>
        <v>0.83044982698961933</v>
      </c>
      <c r="E6" s="9">
        <f>Ожидание!F22</f>
        <v>1.0311418685121105</v>
      </c>
      <c r="F6" s="9">
        <f>Ожидание!G22</f>
        <v>1.0726643598615915</v>
      </c>
      <c r="G6" s="9">
        <f>Ожидание!H22</f>
        <v>0.41522491349480961</v>
      </c>
      <c r="H6" s="9">
        <f>Ожидание!I22</f>
        <v>0.87197231833910038</v>
      </c>
      <c r="I6" s="9">
        <f>Ожидание!J22</f>
        <v>0.76124567474048432</v>
      </c>
      <c r="J6" s="9">
        <f>Ожидание!K22</f>
        <v>0.62283737024221453</v>
      </c>
      <c r="K6" s="9">
        <f>Ожидание!L22</f>
        <v>0.77508650519031141</v>
      </c>
      <c r="L6" s="9">
        <f>Ожидание!M22</f>
        <v>0.76124567474048432</v>
      </c>
      <c r="M6" s="9">
        <f>Ожидание!N22</f>
        <v>0.53287197231833916</v>
      </c>
      <c r="N6" s="9">
        <f>Ожидание!O22</f>
        <v>0.80968858131487875</v>
      </c>
      <c r="O6" s="9">
        <f>Ожидание!P22</f>
        <v>0.66435986159169558</v>
      </c>
      <c r="P6" s="9">
        <f>Ожидание!Q22</f>
        <v>0.76124567474048432</v>
      </c>
      <c r="Q6" s="9">
        <f>Ожидание!R22</f>
        <v>0.87197231833910016</v>
      </c>
      <c r="R6" s="9">
        <f>Ожидание!S22</f>
        <v>0.60899653979238755</v>
      </c>
      <c r="S6" s="19">
        <f>Ожидание!T22</f>
        <v>0.69204152249134943</v>
      </c>
    </row>
    <row r="7" spans="1:19" ht="15.75" thickBot="1">
      <c r="A7" s="3" t="s">
        <v>6</v>
      </c>
      <c r="B7" s="9">
        <f>Ожидание!C23</f>
        <v>17.40531829170024</v>
      </c>
      <c r="C7" s="9">
        <f>Ожидание!D23</f>
        <v>26.47058823529412</v>
      </c>
      <c r="D7" s="9">
        <f>Ожидание!E23</f>
        <v>20.168067226890756</v>
      </c>
      <c r="E7" s="9">
        <f>Ожидание!F23</f>
        <v>26.163301141352058</v>
      </c>
      <c r="F7" s="9">
        <f>Ожидание!G23</f>
        <v>28.054298642533933</v>
      </c>
      <c r="G7" s="9">
        <f>Ожидание!H23</f>
        <v>8.823529411764703</v>
      </c>
      <c r="H7" s="9">
        <f>Ожидание!I23</f>
        <v>20.878210439105217</v>
      </c>
      <c r="I7" s="9">
        <f>Ожидание!J23</f>
        <v>17.254901960784309</v>
      </c>
      <c r="J7" s="9">
        <f>Ожидание!K23</f>
        <v>13.93188854489164</v>
      </c>
      <c r="K7" s="9">
        <f>Ожидание!L23</f>
        <v>18.558409279204639</v>
      </c>
      <c r="L7" s="9">
        <f>Ожидание!M23</f>
        <v>17.254901960784309</v>
      </c>
      <c r="M7" s="9">
        <f>Ожидание!N23</f>
        <v>11.613876319758674</v>
      </c>
      <c r="N7" s="9">
        <f>Ожидание!O23</f>
        <v>19.117647058823525</v>
      </c>
      <c r="O7" s="9">
        <f>Ожидание!P23</f>
        <v>14.667685255920551</v>
      </c>
      <c r="P7" s="9">
        <f>Ожидание!Q23</f>
        <v>17.254901960784309</v>
      </c>
      <c r="Q7" s="9">
        <f>Ожидание!R23</f>
        <v>20.878210439105214</v>
      </c>
      <c r="R7" s="9">
        <f>Ожидание!S23</f>
        <v>13.445378151260504</v>
      </c>
      <c r="S7" s="19">
        <f>Ожидание!T23</f>
        <v>15.686274509803919</v>
      </c>
    </row>
    <row r="8" spans="1:19" ht="15.75" thickBot="1">
      <c r="A8" s="4" t="s">
        <v>7</v>
      </c>
      <c r="B8" s="20">
        <f>Ожидание!C24</f>
        <v>5</v>
      </c>
      <c r="C8" s="20">
        <f>Ожидание!D24</f>
        <v>5</v>
      </c>
      <c r="D8" s="20">
        <f>Ожидание!E24</f>
        <v>5</v>
      </c>
      <c r="E8" s="20">
        <f>Ожидание!F24</f>
        <v>5</v>
      </c>
      <c r="F8" s="20">
        <f>Ожидание!G24</f>
        <v>5</v>
      </c>
      <c r="G8" s="20">
        <f>Ожидание!H24</f>
        <v>5</v>
      </c>
      <c r="H8" s="20">
        <f>Ожидание!I24</f>
        <v>5</v>
      </c>
      <c r="I8" s="20">
        <f>Ожидание!J24</f>
        <v>5</v>
      </c>
      <c r="J8" s="20">
        <f>Ожидание!K24</f>
        <v>5</v>
      </c>
      <c r="K8" s="20">
        <f>Ожидание!L24</f>
        <v>5</v>
      </c>
      <c r="L8" s="20">
        <f>Ожидание!M24</f>
        <v>5</v>
      </c>
      <c r="M8" s="20">
        <f>Ожидание!N24</f>
        <v>5</v>
      </c>
      <c r="N8" s="20">
        <f>Ожидание!O24</f>
        <v>5</v>
      </c>
      <c r="O8" s="20">
        <f>Ожидание!P24</f>
        <v>5</v>
      </c>
      <c r="P8" s="20">
        <f>Ожидание!Q24</f>
        <v>5</v>
      </c>
      <c r="Q8" s="20">
        <f>Ожидание!R24</f>
        <v>5</v>
      </c>
      <c r="R8" s="20">
        <f>Ожидание!S24</f>
        <v>5</v>
      </c>
      <c r="S8" s="21">
        <f>Ожидание!T24</f>
        <v>5</v>
      </c>
    </row>
    <row r="9" spans="1:19">
      <c r="A9" s="2"/>
      <c r="B9" s="2"/>
      <c r="C9" s="2"/>
      <c r="D9" s="2"/>
      <c r="E9" s="2"/>
      <c r="F9" s="2"/>
      <c r="L9" s="8"/>
      <c r="M9" s="8"/>
      <c r="N9" s="8"/>
      <c r="O9" s="8"/>
      <c r="P9" s="8"/>
    </row>
    <row r="13" spans="1:19">
      <c r="C13" s="54"/>
    </row>
  </sheetData>
  <mergeCells count="5">
    <mergeCell ref="A1:S1"/>
    <mergeCell ref="A2:A3"/>
    <mergeCell ref="B2:F2"/>
    <mergeCell ref="G2:K2"/>
    <mergeCell ref="L2:S2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S9"/>
  <sheetViews>
    <sheetView zoomScale="85" zoomScaleNormal="85" workbookViewId="0">
      <selection activeCell="G5" sqref="G5:K5"/>
    </sheetView>
  </sheetViews>
  <sheetFormatPr defaultRowHeight="15"/>
  <cols>
    <col min="1" max="1" width="66.42578125" style="5" customWidth="1"/>
    <col min="2" max="6" width="8" style="5" customWidth="1"/>
    <col min="7" max="7" width="6" style="5" customWidth="1"/>
    <col min="8" max="16" width="6.28515625" style="5" customWidth="1"/>
    <col min="17" max="19" width="6.28515625" style="8" customWidth="1"/>
  </cols>
  <sheetData>
    <row r="1" spans="1:19" ht="15.75" thickBot="1">
      <c r="A1" s="116" t="s">
        <v>20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19" ht="77.25" customHeight="1" thickBot="1">
      <c r="A2" s="110" t="s">
        <v>19</v>
      </c>
      <c r="B2" s="112" t="s">
        <v>8</v>
      </c>
      <c r="C2" s="113"/>
      <c r="D2" s="113"/>
      <c r="E2" s="113"/>
      <c r="F2" s="114"/>
      <c r="G2" s="112" t="s">
        <v>14</v>
      </c>
      <c r="H2" s="115"/>
      <c r="I2" s="115"/>
      <c r="J2" s="115"/>
      <c r="K2" s="115"/>
      <c r="L2" s="112" t="s">
        <v>15</v>
      </c>
      <c r="M2" s="113"/>
      <c r="N2" s="113"/>
      <c r="O2" s="113"/>
      <c r="P2" s="113"/>
      <c r="Q2" s="113"/>
      <c r="R2" s="113"/>
      <c r="S2" s="114"/>
    </row>
    <row r="3" spans="1:19" ht="21" customHeight="1" thickBot="1">
      <c r="A3" s="111"/>
      <c r="B3" s="11" t="s">
        <v>9</v>
      </c>
      <c r="C3" s="12" t="s">
        <v>10</v>
      </c>
      <c r="D3" s="12" t="s">
        <v>11</v>
      </c>
      <c r="E3" s="12" t="s">
        <v>12</v>
      </c>
      <c r="F3" s="13" t="s">
        <v>13</v>
      </c>
      <c r="G3" s="11" t="s">
        <v>9</v>
      </c>
      <c r="H3" s="12" t="s">
        <v>10</v>
      </c>
      <c r="I3" s="12" t="s">
        <v>11</v>
      </c>
      <c r="J3" s="12" t="s">
        <v>12</v>
      </c>
      <c r="K3" s="13" t="s">
        <v>13</v>
      </c>
      <c r="L3" s="15" t="s">
        <v>9</v>
      </c>
      <c r="M3" s="16" t="s">
        <v>10</v>
      </c>
      <c r="N3" s="16" t="s">
        <v>11</v>
      </c>
      <c r="O3" s="16" t="s">
        <v>12</v>
      </c>
      <c r="P3" s="16" t="s">
        <v>13</v>
      </c>
      <c r="Q3" s="16" t="s">
        <v>16</v>
      </c>
      <c r="R3" s="16" t="s">
        <v>17</v>
      </c>
      <c r="S3" s="17" t="s">
        <v>18</v>
      </c>
    </row>
    <row r="4" spans="1:19" ht="15.75" thickBot="1">
      <c r="A4" s="1" t="s">
        <v>3</v>
      </c>
      <c r="B4" s="9">
        <f>Восприятие!C20</f>
        <v>67</v>
      </c>
      <c r="C4" s="9">
        <f>Восприятие!D20</f>
        <v>70</v>
      </c>
      <c r="D4" s="9">
        <f>Восприятие!E20</f>
        <v>67</v>
      </c>
      <c r="E4" s="9">
        <f>Восприятие!F20</f>
        <v>63</v>
      </c>
      <c r="F4" s="9">
        <f>Восприятие!G20</f>
        <v>62</v>
      </c>
      <c r="G4" s="9">
        <f>Восприятие!H20</f>
        <v>72</v>
      </c>
      <c r="H4" s="9">
        <f>Восприятие!I20</f>
        <v>71</v>
      </c>
      <c r="I4" s="9">
        <f>Восприятие!J20</f>
        <v>70</v>
      </c>
      <c r="J4" s="9">
        <f>Восприятие!K20</f>
        <v>66</v>
      </c>
      <c r="K4" s="9">
        <f>Восприятие!L20</f>
        <v>64</v>
      </c>
      <c r="L4" s="9">
        <f>Восприятие!M20</f>
        <v>69</v>
      </c>
      <c r="M4" s="9">
        <f>Восприятие!N20</f>
        <v>74</v>
      </c>
      <c r="N4" s="9">
        <f>Восприятие!O20</f>
        <v>69</v>
      </c>
      <c r="O4" s="9">
        <f>Восприятие!P20</f>
        <v>73</v>
      </c>
      <c r="P4" s="9">
        <f>Восприятие!Q20</f>
        <v>72</v>
      </c>
      <c r="Q4" s="9">
        <f>Восприятие!R20</f>
        <v>70</v>
      </c>
      <c r="R4" s="9">
        <f>Восприятие!S20</f>
        <v>75</v>
      </c>
      <c r="S4" s="19">
        <f>Восприятие!T20</f>
        <v>73</v>
      </c>
    </row>
    <row r="5" spans="1:19" ht="15.75" thickBot="1">
      <c r="A5" s="3" t="s">
        <v>4</v>
      </c>
      <c r="B5" s="24">
        <f>Восприятие!C21</f>
        <v>3.9411764705882355</v>
      </c>
      <c r="C5" s="24">
        <f>Восприятие!D21</f>
        <v>4.117647058823529</v>
      </c>
      <c r="D5" s="24">
        <f>Восприятие!E21</f>
        <v>3.9411764705882355</v>
      </c>
      <c r="E5" s="24">
        <f>Восприятие!F21</f>
        <v>3.7058823529411766</v>
      </c>
      <c r="F5" s="24">
        <f>Восприятие!G21</f>
        <v>3.6470588235294117</v>
      </c>
      <c r="G5" s="24">
        <f>Восприятие!H21</f>
        <v>4.2352941176470589</v>
      </c>
      <c r="H5" s="24">
        <f>Восприятие!I21</f>
        <v>4.1764705882352944</v>
      </c>
      <c r="I5" s="24">
        <f>Восприятие!J21</f>
        <v>4.117647058823529</v>
      </c>
      <c r="J5" s="24">
        <f>Восприятие!K21</f>
        <v>3.8823529411764706</v>
      </c>
      <c r="K5" s="24">
        <f>Восприятие!L21</f>
        <v>3.7647058823529411</v>
      </c>
      <c r="L5" s="24">
        <f>Восприятие!M21</f>
        <v>4.0588235294117645</v>
      </c>
      <c r="M5" s="24">
        <f>Восприятие!N21</f>
        <v>4.3529411764705879</v>
      </c>
      <c r="N5" s="24">
        <f>Восприятие!O21</f>
        <v>4.0588235294117645</v>
      </c>
      <c r="O5" s="24">
        <f>Восприятие!P21</f>
        <v>4.2941176470588234</v>
      </c>
      <c r="P5" s="24">
        <f>Восприятие!Q21</f>
        <v>4.2352941176470589</v>
      </c>
      <c r="Q5" s="24">
        <f>Восприятие!R21</f>
        <v>4.117647058823529</v>
      </c>
      <c r="R5" s="24">
        <f>Восприятие!S21</f>
        <v>4.4117647058823533</v>
      </c>
      <c r="S5" s="33">
        <f>Восприятие!T21</f>
        <v>4.2941176470588234</v>
      </c>
    </row>
    <row r="6" spans="1:19" ht="15.75" thickBot="1">
      <c r="A6" s="3" t="s">
        <v>5</v>
      </c>
      <c r="B6" s="9">
        <f>Восприятие!C22</f>
        <v>0.67128027681660896</v>
      </c>
      <c r="C6" s="9">
        <f>Восприятие!D22</f>
        <v>0.72664359861591687</v>
      </c>
      <c r="D6" s="9">
        <f>Восприятие!E22</f>
        <v>0.78892733564013828</v>
      </c>
      <c r="E6" s="9">
        <f>Восприятие!F22</f>
        <v>1.0519031141868513</v>
      </c>
      <c r="F6" s="9">
        <f>Восприятие!G22</f>
        <v>0.92041522491349481</v>
      </c>
      <c r="G6" s="9">
        <f>Восприятие!H22</f>
        <v>0.71972318339100338</v>
      </c>
      <c r="H6" s="9">
        <f>Восприятие!I22</f>
        <v>0.67820069204152256</v>
      </c>
      <c r="I6" s="9">
        <f>Восприятие!J22</f>
        <v>0.72664359861591687</v>
      </c>
      <c r="J6" s="9">
        <f>Восприятие!K22</f>
        <v>0.85813148788927318</v>
      </c>
      <c r="K6" s="9">
        <f>Восприятие!L22</f>
        <v>0.89273356401384074</v>
      </c>
      <c r="L6" s="9">
        <f>Восприятие!M22</f>
        <v>0.88581314878892736</v>
      </c>
      <c r="M6" s="9">
        <f>Восприятие!N22</f>
        <v>0.76124567474048443</v>
      </c>
      <c r="N6" s="9">
        <f>Восприятие!O22</f>
        <v>0.88581314878892736</v>
      </c>
      <c r="O6" s="9">
        <f>Восприятие!P22</f>
        <v>0.74740484429065734</v>
      </c>
      <c r="P6" s="9">
        <f>Восприятие!Q22</f>
        <v>0.80968858131487875</v>
      </c>
      <c r="Q6" s="9">
        <f>Восприятие!R22</f>
        <v>0.83044982698961933</v>
      </c>
      <c r="R6" s="9">
        <f>Восприятие!S22</f>
        <v>0.69204152249134943</v>
      </c>
      <c r="S6" s="19">
        <f>Восприятие!T22</f>
        <v>0.74740484429065734</v>
      </c>
    </row>
    <row r="7" spans="1:19" ht="15.75" thickBot="1">
      <c r="A7" s="3" t="s">
        <v>6</v>
      </c>
      <c r="B7" s="9">
        <f>Восприятие!C23</f>
        <v>17.0324846356453</v>
      </c>
      <c r="C7" s="9">
        <f>Восприятие!D23</f>
        <v>17.647058823529413</v>
      </c>
      <c r="D7" s="9">
        <f>Восприятие!E23</f>
        <v>20.017559262510972</v>
      </c>
      <c r="E7" s="9">
        <f>Восприятие!F23</f>
        <v>28.384687208216626</v>
      </c>
      <c r="F7" s="9">
        <f>Восприятие!G23</f>
        <v>25.237191650853891</v>
      </c>
      <c r="G7" s="9">
        <f>Восприятие!H23</f>
        <v>16.993464052287578</v>
      </c>
      <c r="H7" s="9">
        <f>Восприятие!I23</f>
        <v>16.238608119304061</v>
      </c>
      <c r="I7" s="9">
        <f>Восприятие!J23</f>
        <v>17.647058823529413</v>
      </c>
      <c r="J7" s="9">
        <f>Восприятие!K23</f>
        <v>22.103386809269157</v>
      </c>
      <c r="K7" s="9">
        <f>Восприятие!L23</f>
        <v>23.713235294117645</v>
      </c>
      <c r="L7" s="9">
        <f>Восприятие!M23</f>
        <v>21.824381926683721</v>
      </c>
      <c r="M7" s="9">
        <f>Восприятие!N23</f>
        <v>17.488076311605724</v>
      </c>
      <c r="N7" s="9">
        <f>Восприятие!O23</f>
        <v>21.824381926683721</v>
      </c>
      <c r="O7" s="9">
        <f>Восприятие!P23</f>
        <v>17.40531829170024</v>
      </c>
      <c r="P7" s="9">
        <f>Восприятие!Q23</f>
        <v>19.117647058823525</v>
      </c>
      <c r="Q7" s="9">
        <f>Восприятие!R23</f>
        <v>20.168067226890756</v>
      </c>
      <c r="R7" s="9">
        <f>Восприятие!S23</f>
        <v>15.686274509803919</v>
      </c>
      <c r="S7" s="19">
        <f>Восприятие!T23</f>
        <v>17.40531829170024</v>
      </c>
    </row>
    <row r="8" spans="1:19" ht="15.75" thickBot="1">
      <c r="A8" s="4" t="s">
        <v>7</v>
      </c>
      <c r="B8" s="20">
        <f>Восприятие!C24</f>
        <v>4</v>
      </c>
      <c r="C8" s="20">
        <f>Восприятие!D24</f>
        <v>5</v>
      </c>
      <c r="D8" s="20">
        <f>Восприятие!E24</f>
        <v>5</v>
      </c>
      <c r="E8" s="20">
        <f>Восприятие!F24</f>
        <v>5</v>
      </c>
      <c r="F8" s="20">
        <f>Восприятие!G24</f>
        <v>3</v>
      </c>
      <c r="G8" s="20">
        <f>Восприятие!H24</f>
        <v>5</v>
      </c>
      <c r="H8" s="20">
        <f>Восприятие!I24</f>
        <v>4</v>
      </c>
      <c r="I8" s="20">
        <f>Восприятие!J24</f>
        <v>5</v>
      </c>
      <c r="J8" s="20">
        <f>Восприятие!K24</f>
        <v>5</v>
      </c>
      <c r="K8" s="20">
        <f>Восприятие!L24</f>
        <v>4</v>
      </c>
      <c r="L8" s="20">
        <f>Восприятие!M24</f>
        <v>5</v>
      </c>
      <c r="M8" s="20">
        <f>Восприятие!N24</f>
        <v>5</v>
      </c>
      <c r="N8" s="20">
        <f>Восприятие!O24</f>
        <v>5</v>
      </c>
      <c r="O8" s="20">
        <f>Восприятие!P24</f>
        <v>5</v>
      </c>
      <c r="P8" s="20">
        <f>Восприятие!Q24</f>
        <v>5</v>
      </c>
      <c r="Q8" s="20">
        <f>Восприятие!R24</f>
        <v>5</v>
      </c>
      <c r="R8" s="20">
        <f>Восприятие!S24</f>
        <v>5</v>
      </c>
      <c r="S8" s="21">
        <f>Восприятие!T24</f>
        <v>5</v>
      </c>
    </row>
    <row r="9" spans="1:19">
      <c r="A9" s="2"/>
      <c r="B9" s="2"/>
      <c r="C9" s="2"/>
      <c r="D9" s="2"/>
      <c r="E9" s="2"/>
      <c r="F9" s="2"/>
      <c r="L9" s="8"/>
      <c r="M9" s="8"/>
      <c r="N9" s="8"/>
      <c r="O9" s="8"/>
      <c r="P9" s="8"/>
    </row>
  </sheetData>
  <mergeCells count="5">
    <mergeCell ref="A1:S1"/>
    <mergeCell ref="A2:A3"/>
    <mergeCell ref="B2:F2"/>
    <mergeCell ref="G2:K2"/>
    <mergeCell ref="L2:S2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S9"/>
  <sheetViews>
    <sheetView zoomScale="85" zoomScaleNormal="85" workbookViewId="0">
      <selection activeCell="L5" sqref="L5:S5"/>
    </sheetView>
  </sheetViews>
  <sheetFormatPr defaultRowHeight="15"/>
  <cols>
    <col min="1" max="1" width="66.42578125" style="5" customWidth="1"/>
    <col min="2" max="6" width="8" style="5" customWidth="1"/>
    <col min="7" max="7" width="6" style="5" customWidth="1"/>
    <col min="8" max="16" width="6.28515625" style="5" customWidth="1"/>
    <col min="17" max="19" width="6.28515625" style="8" customWidth="1"/>
  </cols>
  <sheetData>
    <row r="1" spans="1:19" ht="15.75" thickBot="1">
      <c r="A1" s="116" t="s">
        <v>20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19" ht="36.75" customHeight="1" thickBot="1">
      <c r="A2" s="110" t="s">
        <v>19</v>
      </c>
      <c r="B2" s="112" t="s">
        <v>8</v>
      </c>
      <c r="C2" s="113"/>
      <c r="D2" s="113"/>
      <c r="E2" s="113"/>
      <c r="F2" s="114"/>
      <c r="G2" s="112" t="s">
        <v>14</v>
      </c>
      <c r="H2" s="115"/>
      <c r="I2" s="115"/>
      <c r="J2" s="115"/>
      <c r="K2" s="115"/>
      <c r="L2" s="112" t="s">
        <v>15</v>
      </c>
      <c r="M2" s="113"/>
      <c r="N2" s="113"/>
      <c r="O2" s="113"/>
      <c r="P2" s="113"/>
      <c r="Q2" s="113"/>
      <c r="R2" s="113"/>
      <c r="S2" s="114"/>
    </row>
    <row r="3" spans="1:19" ht="15.75" thickBot="1">
      <c r="A3" s="111"/>
      <c r="B3" s="11" t="s">
        <v>9</v>
      </c>
      <c r="C3" s="12" t="s">
        <v>10</v>
      </c>
      <c r="D3" s="12" t="s">
        <v>11</v>
      </c>
      <c r="E3" s="12" t="s">
        <v>12</v>
      </c>
      <c r="F3" s="13" t="s">
        <v>13</v>
      </c>
      <c r="G3" s="11" t="s">
        <v>9</v>
      </c>
      <c r="H3" s="12" t="s">
        <v>10</v>
      </c>
      <c r="I3" s="12" t="s">
        <v>11</v>
      </c>
      <c r="J3" s="12" t="s">
        <v>12</v>
      </c>
      <c r="K3" s="13" t="s">
        <v>13</v>
      </c>
      <c r="L3" s="15" t="s">
        <v>9</v>
      </c>
      <c r="M3" s="16" t="s">
        <v>10</v>
      </c>
      <c r="N3" s="16" t="s">
        <v>11</v>
      </c>
      <c r="O3" s="16" t="s">
        <v>12</v>
      </c>
      <c r="P3" s="16" t="s">
        <v>13</v>
      </c>
      <c r="Q3" s="16" t="s">
        <v>16</v>
      </c>
      <c r="R3" s="16" t="s">
        <v>17</v>
      </c>
      <c r="S3" s="17" t="s">
        <v>18</v>
      </c>
    </row>
    <row r="4" spans="1:19" ht="15.75" thickBot="1">
      <c r="A4" s="1" t="s">
        <v>3</v>
      </c>
      <c r="B4" s="9">
        <f>Важность!C20</f>
        <v>78</v>
      </c>
      <c r="C4" s="9">
        <f>Важность!D20</f>
        <v>79</v>
      </c>
      <c r="D4" s="9">
        <f>Важность!E20</f>
        <v>79</v>
      </c>
      <c r="E4" s="9">
        <f>Важность!F20</f>
        <v>80</v>
      </c>
      <c r="F4" s="9">
        <f>Важность!G20</f>
        <v>73</v>
      </c>
      <c r="G4" s="9">
        <f>Важность!H20</f>
        <v>81</v>
      </c>
      <c r="H4" s="9">
        <f>Важность!I20</f>
        <v>74</v>
      </c>
      <c r="I4" s="9">
        <f>Важность!J20</f>
        <v>79</v>
      </c>
      <c r="J4" s="9">
        <f>Важность!K20</f>
        <v>73</v>
      </c>
      <c r="K4" s="9">
        <f>Важность!L20</f>
        <v>68</v>
      </c>
      <c r="L4" s="9">
        <f>Важность!M20</f>
        <v>76</v>
      </c>
      <c r="M4" s="9">
        <f>Важность!N20</f>
        <v>80</v>
      </c>
      <c r="N4" s="9">
        <f>Важность!O20</f>
        <v>75</v>
      </c>
      <c r="O4" s="9">
        <f>Важность!P20</f>
        <v>81</v>
      </c>
      <c r="P4" s="9">
        <f>Важность!Q20</f>
        <v>79</v>
      </c>
      <c r="Q4" s="9">
        <f>Важность!R20</f>
        <v>73</v>
      </c>
      <c r="R4" s="9">
        <f>Важность!S20</f>
        <v>80</v>
      </c>
      <c r="S4" s="19">
        <f>Важность!T20</f>
        <v>78</v>
      </c>
    </row>
    <row r="5" spans="1:19" ht="15.75" thickBot="1">
      <c r="A5" s="3" t="s">
        <v>4</v>
      </c>
      <c r="B5" s="24">
        <f>Важность!C21</f>
        <v>4.5882352941176467</v>
      </c>
      <c r="C5" s="24">
        <f>Важность!D21</f>
        <v>4.6470588235294121</v>
      </c>
      <c r="D5" s="24">
        <f>Важность!E21</f>
        <v>4.6470588235294121</v>
      </c>
      <c r="E5" s="24">
        <f>Важность!F21</f>
        <v>4.7058823529411766</v>
      </c>
      <c r="F5" s="24">
        <f>Важность!G21</f>
        <v>4.2941176470588234</v>
      </c>
      <c r="G5" s="24">
        <f>Важность!H21</f>
        <v>4.7647058823529411</v>
      </c>
      <c r="H5" s="24">
        <f>Важность!I21</f>
        <v>4.3529411764705879</v>
      </c>
      <c r="I5" s="24">
        <f>Важность!J21</f>
        <v>4.6470588235294121</v>
      </c>
      <c r="J5" s="24">
        <f>Важность!K21</f>
        <v>4.2941176470588234</v>
      </c>
      <c r="K5" s="24">
        <f>Важность!L21</f>
        <v>4</v>
      </c>
      <c r="L5" s="24">
        <f>Важность!M21</f>
        <v>4.4705882352941178</v>
      </c>
      <c r="M5" s="24">
        <f>Важность!N21</f>
        <v>4.7058823529411766</v>
      </c>
      <c r="N5" s="24">
        <f>Важность!O21</f>
        <v>4.4117647058823533</v>
      </c>
      <c r="O5" s="24">
        <f>Важность!P21</f>
        <v>4.7647058823529411</v>
      </c>
      <c r="P5" s="24">
        <f>Важность!Q21</f>
        <v>4.6470588235294121</v>
      </c>
      <c r="Q5" s="24">
        <f>Важность!R21</f>
        <v>4.2941176470588234</v>
      </c>
      <c r="R5" s="24">
        <f>Важность!S21</f>
        <v>4.7058823529411766</v>
      </c>
      <c r="S5" s="33">
        <f>Важность!T21</f>
        <v>4.5882352941176467</v>
      </c>
    </row>
    <row r="6" spans="1:19" ht="15.75" thickBot="1">
      <c r="A6" s="3" t="s">
        <v>5</v>
      </c>
      <c r="B6" s="9">
        <f>Важность!C22</f>
        <v>0.53287197231833916</v>
      </c>
      <c r="C6" s="9">
        <f>Важность!D22</f>
        <v>0.49826989619377154</v>
      </c>
      <c r="D6" s="9">
        <f>Важность!E22</f>
        <v>0.49826989619377154</v>
      </c>
      <c r="E6" s="9">
        <f>Важность!F22</f>
        <v>0.41522491349480961</v>
      </c>
      <c r="F6" s="9">
        <f>Важность!G22</f>
        <v>0.83044982698961956</v>
      </c>
      <c r="G6" s="9">
        <f>Важность!H22</f>
        <v>0.38754325259515576</v>
      </c>
      <c r="H6" s="9">
        <f>Важность!I22</f>
        <v>0.76124567474048466</v>
      </c>
      <c r="I6" s="9">
        <f>Важность!J22</f>
        <v>0.53979238754325232</v>
      </c>
      <c r="J6" s="9">
        <f>Важность!K22</f>
        <v>0.66435986159169547</v>
      </c>
      <c r="K6" s="9">
        <f>Важность!L22</f>
        <v>0.82352941176470584</v>
      </c>
      <c r="L6" s="9">
        <f>Важность!M22</f>
        <v>0.74740484429065734</v>
      </c>
      <c r="M6" s="9">
        <f>Важность!N22</f>
        <v>0.44982698961937706</v>
      </c>
      <c r="N6" s="9">
        <f>Важность!O22</f>
        <v>0.89965397923875412</v>
      </c>
      <c r="O6" s="9">
        <f>Важность!P22</f>
        <v>0.35986159169550175</v>
      </c>
      <c r="P6" s="9">
        <f>Важность!Q22</f>
        <v>0.53979238754325232</v>
      </c>
      <c r="Q6" s="9">
        <f>Важность!R22</f>
        <v>0.74740484429065734</v>
      </c>
      <c r="R6" s="9">
        <f>Важность!S22</f>
        <v>0.44982698961937706</v>
      </c>
      <c r="S6" s="19">
        <f>Важность!T22</f>
        <v>0.62975778546712824</v>
      </c>
    </row>
    <row r="7" spans="1:19" ht="15.75" thickBot="1">
      <c r="A7" s="3" t="s">
        <v>6</v>
      </c>
      <c r="B7" s="9">
        <f>Важность!C23</f>
        <v>11.613876319758674</v>
      </c>
      <c r="C7" s="9">
        <f>Важность!D23</f>
        <v>10.722263588979892</v>
      </c>
      <c r="D7" s="9">
        <f>Важность!E23</f>
        <v>10.722263588979892</v>
      </c>
      <c r="E7" s="9">
        <f>Важность!F23</f>
        <v>8.823529411764703</v>
      </c>
      <c r="F7" s="9">
        <f>Важность!G23</f>
        <v>19.339242546333608</v>
      </c>
      <c r="G7" s="9">
        <f>Важность!H23</f>
        <v>8.1336238198983306</v>
      </c>
      <c r="H7" s="9">
        <f>Важность!I23</f>
        <v>17.488076311605731</v>
      </c>
      <c r="I7" s="9">
        <f>Важность!J23</f>
        <v>11.615785554728214</v>
      </c>
      <c r="J7" s="9">
        <f>Важность!K23</f>
        <v>15.471394037066883</v>
      </c>
      <c r="K7" s="9">
        <f>Важность!L23</f>
        <v>20.588235294117645</v>
      </c>
      <c r="L7" s="9">
        <f>Важность!M23</f>
        <v>16.718266253869967</v>
      </c>
      <c r="M7" s="9">
        <f>Важность!N23</f>
        <v>9.5588235294117627</v>
      </c>
      <c r="N7" s="9">
        <f>Важность!O23</f>
        <v>20.392156862745093</v>
      </c>
      <c r="O7" s="9">
        <f>Важность!P23</f>
        <v>7.5526506899055921</v>
      </c>
      <c r="P7" s="9">
        <f>Важность!Q23</f>
        <v>11.615785554728214</v>
      </c>
      <c r="Q7" s="9">
        <f>Важность!R23</f>
        <v>17.40531829170024</v>
      </c>
      <c r="R7" s="9">
        <f>Важность!S23</f>
        <v>9.5588235294117627</v>
      </c>
      <c r="S7" s="19">
        <f>Важность!T23</f>
        <v>13.725490196078438</v>
      </c>
    </row>
    <row r="8" spans="1:19" ht="15.75" thickBot="1">
      <c r="A8" s="4" t="s">
        <v>7</v>
      </c>
      <c r="B8" s="20">
        <f>Важность!C24</f>
        <v>5</v>
      </c>
      <c r="C8" s="20">
        <f>Важность!D24</f>
        <v>5</v>
      </c>
      <c r="D8" s="20">
        <f>Важность!E24</f>
        <v>5</v>
      </c>
      <c r="E8" s="20">
        <f>Важность!F24</f>
        <v>5</v>
      </c>
      <c r="F8" s="20">
        <f>Важность!G24</f>
        <v>5</v>
      </c>
      <c r="G8" s="20">
        <f>Важность!H24</f>
        <v>5</v>
      </c>
      <c r="H8" s="20">
        <f>Важность!I24</f>
        <v>5</v>
      </c>
      <c r="I8" s="20">
        <f>Важность!J24</f>
        <v>5</v>
      </c>
      <c r="J8" s="20">
        <f>Важность!K24</f>
        <v>5</v>
      </c>
      <c r="K8" s="20">
        <f>Важность!L24</f>
        <v>5</v>
      </c>
      <c r="L8" s="20">
        <f>Важность!M24</f>
        <v>5</v>
      </c>
      <c r="M8" s="20">
        <f>Важность!N24</f>
        <v>5</v>
      </c>
      <c r="N8" s="20">
        <f>Важность!O24</f>
        <v>5</v>
      </c>
      <c r="O8" s="20">
        <f>Важность!P24</f>
        <v>5</v>
      </c>
      <c r="P8" s="20">
        <f>Важность!Q24</f>
        <v>5</v>
      </c>
      <c r="Q8" s="20">
        <f>Важность!R24</f>
        <v>5</v>
      </c>
      <c r="R8" s="20">
        <f>Важность!S24</f>
        <v>5</v>
      </c>
      <c r="S8" s="21">
        <f>Важность!T24</f>
        <v>5</v>
      </c>
    </row>
    <row r="9" spans="1:19">
      <c r="A9" s="2"/>
      <c r="B9" s="2"/>
      <c r="C9" s="2"/>
      <c r="D9" s="2"/>
      <c r="E9" s="2"/>
      <c r="F9" s="2"/>
      <c r="L9" s="8"/>
      <c r="M9" s="8"/>
      <c r="N9" s="8"/>
      <c r="O9" s="8"/>
      <c r="P9" s="8"/>
    </row>
  </sheetData>
  <mergeCells count="5">
    <mergeCell ref="A1:S1"/>
    <mergeCell ref="A2:A3"/>
    <mergeCell ref="B2:F2"/>
    <mergeCell ref="G2:K2"/>
    <mergeCell ref="L2:S2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Q90"/>
  <sheetViews>
    <sheetView topLeftCell="A36" zoomScale="70" zoomScaleNormal="70" workbookViewId="0">
      <selection activeCell="I58" sqref="I58"/>
    </sheetView>
  </sheetViews>
  <sheetFormatPr defaultRowHeight="15"/>
  <cols>
    <col min="3" max="3" width="28.28515625" customWidth="1"/>
    <col min="4" max="4" width="19.5703125" customWidth="1"/>
    <col min="5" max="5" width="12" customWidth="1"/>
    <col min="6" max="6" width="27.140625" customWidth="1"/>
    <col min="7" max="7" width="14.85546875" customWidth="1"/>
    <col min="9" max="9" width="35.140625" customWidth="1"/>
    <col min="10" max="10" width="6.5703125" customWidth="1"/>
    <col min="11" max="11" width="30" customWidth="1"/>
    <col min="12" max="12" width="7.7109375" customWidth="1"/>
  </cols>
  <sheetData>
    <row r="1" spans="1:10" ht="78.75">
      <c r="A1" s="22" t="s">
        <v>0</v>
      </c>
      <c r="B1" s="22" t="s">
        <v>21</v>
      </c>
      <c r="C1" s="22" t="s">
        <v>22</v>
      </c>
      <c r="D1" s="23" t="s">
        <v>23</v>
      </c>
      <c r="E1" s="22" t="s">
        <v>21</v>
      </c>
      <c r="F1" s="22" t="s">
        <v>22</v>
      </c>
      <c r="G1" s="23" t="s">
        <v>24</v>
      </c>
      <c r="H1" s="22" t="s">
        <v>21</v>
      </c>
      <c r="I1" s="22" t="s">
        <v>22</v>
      </c>
      <c r="J1" s="23" t="s">
        <v>25</v>
      </c>
    </row>
    <row r="2" spans="1:10" ht="15.75">
      <c r="A2" s="25"/>
      <c r="B2" s="26"/>
      <c r="C2" s="29" t="s">
        <v>26</v>
      </c>
      <c r="D2" s="29"/>
      <c r="E2" s="30"/>
      <c r="F2" s="30" t="s">
        <v>26</v>
      </c>
      <c r="G2" s="30"/>
      <c r="H2" s="31"/>
      <c r="I2" s="31" t="s">
        <v>26</v>
      </c>
      <c r="J2" s="28"/>
    </row>
    <row r="3" spans="1:10" ht="78.75">
      <c r="A3" s="25">
        <v>1</v>
      </c>
      <c r="B3" s="29">
        <v>1</v>
      </c>
      <c r="C3" s="34" t="s">
        <v>28</v>
      </c>
      <c r="D3" s="26">
        <v>4.29</v>
      </c>
      <c r="E3" s="30">
        <v>1</v>
      </c>
      <c r="F3" s="96" t="s">
        <v>32</v>
      </c>
      <c r="G3" s="27">
        <v>4.12</v>
      </c>
      <c r="H3" s="31">
        <v>1</v>
      </c>
      <c r="I3" s="98" t="s">
        <v>29</v>
      </c>
      <c r="J3" s="28">
        <v>4.71</v>
      </c>
    </row>
    <row r="4" spans="1:10" ht="93.75" customHeight="1">
      <c r="A4" s="25">
        <v>2</v>
      </c>
      <c r="B4" s="29">
        <v>2</v>
      </c>
      <c r="C4" s="34" t="s">
        <v>30</v>
      </c>
      <c r="D4" s="26">
        <v>4.1100000000000003</v>
      </c>
      <c r="E4" s="30">
        <v>2</v>
      </c>
      <c r="F4" s="35" t="s">
        <v>28</v>
      </c>
      <c r="G4" s="27">
        <v>3.94</v>
      </c>
      <c r="H4" s="31">
        <v>2</v>
      </c>
      <c r="I4" s="98" t="s">
        <v>32</v>
      </c>
      <c r="J4" s="28">
        <v>4.6500000000000004</v>
      </c>
    </row>
    <row r="5" spans="1:10" ht="94.5">
      <c r="A5" s="25">
        <v>3</v>
      </c>
      <c r="B5" s="29">
        <v>3</v>
      </c>
      <c r="C5" s="93" t="s">
        <v>32</v>
      </c>
      <c r="D5" s="26">
        <v>4</v>
      </c>
      <c r="E5" s="30">
        <v>3</v>
      </c>
      <c r="F5" s="96" t="s">
        <v>30</v>
      </c>
      <c r="G5" s="27">
        <v>3.94</v>
      </c>
      <c r="H5" s="31">
        <v>3</v>
      </c>
      <c r="I5" s="98" t="s">
        <v>30</v>
      </c>
      <c r="J5" s="28">
        <v>4.6500000000000004</v>
      </c>
    </row>
    <row r="6" spans="1:10" ht="63">
      <c r="A6" s="25">
        <v>4</v>
      </c>
      <c r="B6" s="29">
        <v>4</v>
      </c>
      <c r="C6" s="34" t="s">
        <v>29</v>
      </c>
      <c r="D6" s="26">
        <v>3.94</v>
      </c>
      <c r="E6" s="30">
        <v>4</v>
      </c>
      <c r="F6" s="96" t="s">
        <v>29</v>
      </c>
      <c r="G6" s="27">
        <v>3.71</v>
      </c>
      <c r="H6" s="31">
        <v>4</v>
      </c>
      <c r="I6" s="98" t="s">
        <v>28</v>
      </c>
      <c r="J6" s="28">
        <v>4.59</v>
      </c>
    </row>
    <row r="7" spans="1:10" ht="63" customHeight="1">
      <c r="A7" s="25">
        <v>5</v>
      </c>
      <c r="B7" s="29">
        <v>5</v>
      </c>
      <c r="C7" s="94" t="s">
        <v>31</v>
      </c>
      <c r="D7" s="26">
        <v>3.82</v>
      </c>
      <c r="E7" s="30">
        <v>5</v>
      </c>
      <c r="F7" s="96" t="s">
        <v>31</v>
      </c>
      <c r="G7" s="27">
        <v>3.65</v>
      </c>
      <c r="H7" s="31">
        <v>5</v>
      </c>
      <c r="I7" s="36" t="s">
        <v>31</v>
      </c>
      <c r="J7" s="28">
        <v>4.29</v>
      </c>
    </row>
    <row r="8" spans="1:10" ht="15.75">
      <c r="A8" s="25"/>
      <c r="B8" s="29"/>
      <c r="C8" s="29" t="s">
        <v>14</v>
      </c>
      <c r="D8" s="29"/>
      <c r="E8" s="30"/>
      <c r="F8" s="30" t="s">
        <v>14</v>
      </c>
      <c r="G8" s="30"/>
      <c r="H8" s="31"/>
      <c r="I8" s="31" t="s">
        <v>27</v>
      </c>
      <c r="J8" s="28"/>
    </row>
    <row r="9" spans="1:10" ht="63">
      <c r="A9" s="25">
        <v>6</v>
      </c>
      <c r="B9" s="29">
        <v>1</v>
      </c>
      <c r="C9" s="93" t="s">
        <v>33</v>
      </c>
      <c r="D9" s="26">
        <v>4.7</v>
      </c>
      <c r="E9" s="30">
        <v>1</v>
      </c>
      <c r="F9" s="35" t="s">
        <v>33</v>
      </c>
      <c r="G9" s="27">
        <v>4.24</v>
      </c>
      <c r="H9" s="31">
        <v>1</v>
      </c>
      <c r="I9" s="36" t="s">
        <v>33</v>
      </c>
      <c r="J9" s="28">
        <v>4.76</v>
      </c>
    </row>
    <row r="10" spans="1:10" ht="110.25">
      <c r="A10" s="25">
        <v>7</v>
      </c>
      <c r="B10" s="29">
        <v>2</v>
      </c>
      <c r="C10" s="93" t="s">
        <v>36</v>
      </c>
      <c r="D10" s="26">
        <v>4.47</v>
      </c>
      <c r="E10" s="30">
        <v>2</v>
      </c>
      <c r="F10" s="96" t="s">
        <v>35</v>
      </c>
      <c r="G10" s="27">
        <v>4.18</v>
      </c>
      <c r="H10" s="31">
        <v>2</v>
      </c>
      <c r="I10" s="36" t="s">
        <v>34</v>
      </c>
      <c r="J10" s="28">
        <v>4.6399999999999997</v>
      </c>
    </row>
    <row r="11" spans="1:10" ht="47.25">
      <c r="A11" s="25">
        <v>8</v>
      </c>
      <c r="B11" s="29">
        <v>3</v>
      </c>
      <c r="C11" s="93" t="s">
        <v>34</v>
      </c>
      <c r="D11" s="26">
        <v>4.41</v>
      </c>
      <c r="E11" s="30">
        <v>3</v>
      </c>
      <c r="F11" s="96" t="s">
        <v>34</v>
      </c>
      <c r="G11" s="27">
        <v>4.12</v>
      </c>
      <c r="H11" s="31">
        <v>3</v>
      </c>
      <c r="I11" s="98" t="s">
        <v>35</v>
      </c>
      <c r="J11" s="28">
        <v>4.3499999999999996</v>
      </c>
    </row>
    <row r="12" spans="1:10" ht="126.75" customHeight="1">
      <c r="A12" s="25">
        <v>9</v>
      </c>
      <c r="B12" s="29">
        <v>4</v>
      </c>
      <c r="C12" s="34" t="s">
        <v>35</v>
      </c>
      <c r="D12" s="26">
        <v>4.18</v>
      </c>
      <c r="E12" s="30">
        <v>4</v>
      </c>
      <c r="F12" s="35" t="s">
        <v>36</v>
      </c>
      <c r="G12" s="27">
        <v>3.88</v>
      </c>
      <c r="H12" s="31">
        <v>4</v>
      </c>
      <c r="I12" s="98" t="s">
        <v>36</v>
      </c>
      <c r="J12" s="28">
        <v>4.29</v>
      </c>
    </row>
    <row r="13" spans="1:10" ht="51.75" customHeight="1">
      <c r="A13" s="25">
        <v>10</v>
      </c>
      <c r="B13" s="29">
        <v>5</v>
      </c>
      <c r="C13" s="34" t="s">
        <v>37</v>
      </c>
      <c r="D13" s="26">
        <v>4.18</v>
      </c>
      <c r="E13" s="30">
        <v>5</v>
      </c>
      <c r="F13" s="35" t="s">
        <v>37</v>
      </c>
      <c r="G13" s="27">
        <v>3.76</v>
      </c>
      <c r="H13" s="31">
        <v>5</v>
      </c>
      <c r="I13" s="36" t="s">
        <v>37</v>
      </c>
      <c r="J13" s="28">
        <v>4</v>
      </c>
    </row>
    <row r="14" spans="1:10" ht="15.75">
      <c r="A14" s="25"/>
      <c r="B14" s="29"/>
      <c r="C14" s="29" t="s">
        <v>15</v>
      </c>
      <c r="D14" s="29"/>
      <c r="E14" s="30"/>
      <c r="F14" s="30" t="s">
        <v>15</v>
      </c>
      <c r="G14" s="30"/>
      <c r="H14" s="31"/>
      <c r="I14" s="31" t="s">
        <v>15</v>
      </c>
      <c r="J14" s="28"/>
    </row>
    <row r="15" spans="1:10" ht="63">
      <c r="A15" s="25">
        <v>11</v>
      </c>
      <c r="B15" s="29">
        <v>1</v>
      </c>
      <c r="C15" s="95" t="s">
        <v>39</v>
      </c>
      <c r="D15" s="26">
        <v>4.59</v>
      </c>
      <c r="E15" s="30">
        <v>1</v>
      </c>
      <c r="F15" s="96" t="s">
        <v>40</v>
      </c>
      <c r="G15" s="27">
        <v>4.41</v>
      </c>
      <c r="H15" s="31">
        <v>1</v>
      </c>
      <c r="I15" s="98" t="s">
        <v>43</v>
      </c>
      <c r="J15" s="28">
        <v>4.76</v>
      </c>
    </row>
    <row r="16" spans="1:10" ht="47.25">
      <c r="A16" s="25">
        <v>12</v>
      </c>
      <c r="B16" s="29">
        <v>2</v>
      </c>
      <c r="C16" s="93" t="s">
        <v>43</v>
      </c>
      <c r="D16" s="32">
        <v>4.53</v>
      </c>
      <c r="E16" s="55">
        <v>2</v>
      </c>
      <c r="F16" s="97" t="s">
        <v>39</v>
      </c>
      <c r="G16" s="27">
        <v>4.3499999999999996</v>
      </c>
      <c r="H16" s="31">
        <v>2</v>
      </c>
      <c r="I16" s="99" t="s">
        <v>39</v>
      </c>
      <c r="J16" s="28">
        <v>4.71</v>
      </c>
    </row>
    <row r="17" spans="1:13" ht="63">
      <c r="A17" s="25">
        <v>13</v>
      </c>
      <c r="B17" s="29">
        <v>3</v>
      </c>
      <c r="C17" s="93" t="s">
        <v>40</v>
      </c>
      <c r="D17" s="26">
        <v>4.53</v>
      </c>
      <c r="E17" s="30">
        <v>3</v>
      </c>
      <c r="F17" s="96" t="s">
        <v>43</v>
      </c>
      <c r="G17" s="27">
        <v>4.29</v>
      </c>
      <c r="H17" s="31">
        <v>3</v>
      </c>
      <c r="I17" s="98" t="s">
        <v>40</v>
      </c>
      <c r="J17" s="28">
        <v>4.71</v>
      </c>
    </row>
    <row r="18" spans="1:13" ht="47.25">
      <c r="A18" s="25">
        <v>14</v>
      </c>
      <c r="B18" s="29">
        <v>4</v>
      </c>
      <c r="C18" s="93" t="s">
        <v>41</v>
      </c>
      <c r="D18" s="26">
        <v>4.41</v>
      </c>
      <c r="E18" s="30">
        <v>4</v>
      </c>
      <c r="F18" s="96" t="s">
        <v>44</v>
      </c>
      <c r="G18" s="27">
        <v>4.29</v>
      </c>
      <c r="H18" s="31">
        <v>4</v>
      </c>
      <c r="I18" s="98" t="s">
        <v>42</v>
      </c>
      <c r="J18" s="28">
        <v>4.6399999999999997</v>
      </c>
    </row>
    <row r="19" spans="1:13" ht="31.5">
      <c r="A19" s="25">
        <v>15</v>
      </c>
      <c r="B19" s="29">
        <v>5</v>
      </c>
      <c r="C19" s="93" t="s">
        <v>42</v>
      </c>
      <c r="D19" s="26">
        <v>4.41</v>
      </c>
      <c r="E19" s="30">
        <v>5</v>
      </c>
      <c r="F19" s="96" t="s">
        <v>42</v>
      </c>
      <c r="G19" s="27">
        <v>4.24</v>
      </c>
      <c r="H19" s="31">
        <v>5</v>
      </c>
      <c r="I19" s="98" t="s">
        <v>44</v>
      </c>
      <c r="J19" s="28">
        <v>4.58</v>
      </c>
    </row>
    <row r="20" spans="1:13" ht="47.25">
      <c r="A20" s="25">
        <v>16</v>
      </c>
      <c r="B20" s="29">
        <v>6</v>
      </c>
      <c r="C20" s="93" t="s">
        <v>44</v>
      </c>
      <c r="D20" s="26">
        <v>4.41</v>
      </c>
      <c r="E20" s="30">
        <v>6</v>
      </c>
      <c r="F20" s="27" t="s">
        <v>45</v>
      </c>
      <c r="G20" s="27">
        <v>4.12</v>
      </c>
      <c r="H20" s="31">
        <v>6</v>
      </c>
      <c r="I20" s="98" t="s">
        <v>41</v>
      </c>
      <c r="J20" s="28">
        <v>4.47</v>
      </c>
    </row>
    <row r="21" spans="1:13" ht="47.25">
      <c r="A21" s="25">
        <v>17</v>
      </c>
      <c r="B21" s="29">
        <v>7</v>
      </c>
      <c r="C21" s="93" t="s">
        <v>38</v>
      </c>
      <c r="D21" s="26">
        <v>4.24</v>
      </c>
      <c r="E21" s="30">
        <v>7</v>
      </c>
      <c r="F21" s="96" t="s">
        <v>41</v>
      </c>
      <c r="G21" s="27">
        <v>4.0599999999999996</v>
      </c>
      <c r="H21" s="31">
        <v>7</v>
      </c>
      <c r="I21" s="98" t="s">
        <v>38</v>
      </c>
      <c r="J21" s="28">
        <v>4.41</v>
      </c>
    </row>
    <row r="22" spans="1:13" ht="47.25">
      <c r="A22" s="25">
        <v>18</v>
      </c>
      <c r="B22" s="29">
        <v>8</v>
      </c>
      <c r="C22" s="26" t="s">
        <v>45</v>
      </c>
      <c r="D22" s="26">
        <v>4.18</v>
      </c>
      <c r="E22" s="30">
        <v>8</v>
      </c>
      <c r="F22" s="96" t="s">
        <v>46</v>
      </c>
      <c r="G22" s="27">
        <v>4.0599999999999996</v>
      </c>
      <c r="H22" s="31">
        <v>8</v>
      </c>
      <c r="I22" s="99" t="s">
        <v>45</v>
      </c>
      <c r="J22" s="28">
        <v>4.29</v>
      </c>
    </row>
    <row r="24" spans="1:13" ht="20.25">
      <c r="B24" s="38"/>
      <c r="C24" s="119" t="s">
        <v>47</v>
      </c>
      <c r="D24" s="119"/>
      <c r="E24" s="119"/>
      <c r="F24" s="41"/>
      <c r="G24" s="38"/>
      <c r="H24" s="38"/>
      <c r="I24" s="38"/>
      <c r="J24" s="38"/>
    </row>
    <row r="25" spans="1:13" ht="48.75" customHeight="1" thickBot="1">
      <c r="C25" s="39" t="s">
        <v>22</v>
      </c>
      <c r="D25" s="37" t="s">
        <v>48</v>
      </c>
      <c r="E25" s="40" t="s">
        <v>49</v>
      </c>
      <c r="F25" s="42"/>
      <c r="G25" s="72"/>
      <c r="H25" s="72"/>
      <c r="J25" s="56"/>
    </row>
    <row r="26" spans="1:13" ht="63.75">
      <c r="C26" s="118" t="s">
        <v>26</v>
      </c>
      <c r="D26" s="118"/>
      <c r="E26" s="118"/>
      <c r="F26" s="69"/>
      <c r="G26" s="70" t="s">
        <v>60</v>
      </c>
      <c r="H26" s="71" t="s">
        <v>61</v>
      </c>
      <c r="I26" s="100" t="s">
        <v>48</v>
      </c>
      <c r="J26" s="100"/>
      <c r="K26" s="100" t="s">
        <v>49</v>
      </c>
      <c r="L26" s="100"/>
      <c r="M26" s="58"/>
    </row>
    <row r="27" spans="1:13" ht="48">
      <c r="C27" s="98" t="s">
        <v>29</v>
      </c>
      <c r="D27" s="28">
        <v>4.71</v>
      </c>
      <c r="E27" s="45">
        <f>G6-D6</f>
        <v>-0.22999999999999998</v>
      </c>
      <c r="F27" s="44"/>
      <c r="G27" s="28">
        <v>4.71</v>
      </c>
      <c r="H27" s="45">
        <v>-0.23</v>
      </c>
      <c r="I27" s="101"/>
      <c r="J27" s="101"/>
      <c r="K27" s="101"/>
      <c r="L27" s="101"/>
      <c r="M27" s="59"/>
    </row>
    <row r="28" spans="1:13" ht="63.75">
      <c r="C28" s="98" t="s">
        <v>32</v>
      </c>
      <c r="D28" s="28">
        <v>4.6500000000000004</v>
      </c>
      <c r="E28" s="45">
        <f>G3-D5</f>
        <v>0.12000000000000011</v>
      </c>
      <c r="F28" s="44"/>
      <c r="G28" s="28">
        <v>4.6500000000000004</v>
      </c>
      <c r="H28" s="45">
        <v>0.12</v>
      </c>
      <c r="I28" s="103" t="s">
        <v>4</v>
      </c>
      <c r="J28" s="103">
        <v>4.5277777777777777</v>
      </c>
      <c r="K28" s="103" t="s">
        <v>4</v>
      </c>
      <c r="L28" s="103">
        <v>-0.22444444444444445</v>
      </c>
      <c r="M28" s="59"/>
    </row>
    <row r="29" spans="1:13" ht="79.5">
      <c r="C29" s="98" t="s">
        <v>30</v>
      </c>
      <c r="D29" s="28">
        <v>4.6500000000000004</v>
      </c>
      <c r="E29" s="45">
        <f>G5-D4</f>
        <v>-0.17000000000000037</v>
      </c>
      <c r="F29" s="44"/>
      <c r="G29" s="28">
        <v>4.6500000000000004</v>
      </c>
      <c r="H29" s="45">
        <v>-0.17</v>
      </c>
      <c r="I29" s="101" t="s">
        <v>50</v>
      </c>
      <c r="J29" s="101">
        <v>5.0036297645435907E-2</v>
      </c>
      <c r="K29" s="101" t="s">
        <v>50</v>
      </c>
      <c r="L29" s="101">
        <v>4.0116026349576103E-2</v>
      </c>
      <c r="M29" s="59"/>
    </row>
    <row r="30" spans="1:13" ht="79.5">
      <c r="C30" s="98" t="s">
        <v>28</v>
      </c>
      <c r="D30" s="28">
        <v>4.59</v>
      </c>
      <c r="E30" s="45">
        <f>G4-D3</f>
        <v>-0.35000000000000009</v>
      </c>
      <c r="F30" s="44"/>
      <c r="G30" s="28">
        <v>4.59</v>
      </c>
      <c r="H30" s="45">
        <v>-0.35</v>
      </c>
      <c r="I30" s="101" t="s">
        <v>51</v>
      </c>
      <c r="J30" s="101">
        <v>4.6150000000000002</v>
      </c>
      <c r="K30" s="101" t="s">
        <v>51</v>
      </c>
      <c r="L30" s="101">
        <v>-0.20500000000000002</v>
      </c>
      <c r="M30" s="59"/>
    </row>
    <row r="31" spans="1:13" ht="63.75">
      <c r="C31" s="36" t="s">
        <v>31</v>
      </c>
      <c r="D31" s="28">
        <v>4.29</v>
      </c>
      <c r="E31" s="45">
        <f>G7-D7</f>
        <v>-0.16999999999999993</v>
      </c>
      <c r="F31" s="44"/>
      <c r="G31" s="28">
        <v>4.29</v>
      </c>
      <c r="H31" s="45">
        <v>-0.17</v>
      </c>
      <c r="I31" s="101" t="s">
        <v>7</v>
      </c>
      <c r="J31" s="101">
        <v>4.71</v>
      </c>
      <c r="K31" s="101" t="s">
        <v>7</v>
      </c>
      <c r="L31" s="101">
        <v>-0.17</v>
      </c>
      <c r="M31" s="59"/>
    </row>
    <row r="32" spans="1:13" ht="18.75">
      <c r="C32" s="118" t="s">
        <v>27</v>
      </c>
      <c r="D32" s="118"/>
      <c r="E32" s="118"/>
      <c r="F32" s="43"/>
      <c r="G32" s="28">
        <v>4.76</v>
      </c>
      <c r="H32" s="45">
        <v>-0.46</v>
      </c>
      <c r="I32" s="101" t="s">
        <v>52</v>
      </c>
      <c r="J32" s="101">
        <v>0.21228603222333725</v>
      </c>
      <c r="K32" s="101" t="s">
        <v>52</v>
      </c>
      <c r="L32" s="101">
        <v>0.17019788559626089</v>
      </c>
      <c r="M32" s="59"/>
    </row>
    <row r="33" spans="3:17" ht="63.75">
      <c r="C33" s="36" t="s">
        <v>33</v>
      </c>
      <c r="D33" s="28">
        <v>4.76</v>
      </c>
      <c r="E33" s="45">
        <f>G9-D9</f>
        <v>-0.45999999999999996</v>
      </c>
      <c r="F33" s="44"/>
      <c r="G33" s="28">
        <v>4.6399999999999997</v>
      </c>
      <c r="H33" s="45">
        <v>-0.28999999999999998</v>
      </c>
      <c r="I33" s="101" t="s">
        <v>53</v>
      </c>
      <c r="J33" s="101">
        <v>4.5065359477127781E-2</v>
      </c>
      <c r="K33" s="101" t="s">
        <v>53</v>
      </c>
      <c r="L33" s="101">
        <v>2.8967320261437911E-2</v>
      </c>
      <c r="M33" s="59"/>
    </row>
    <row r="34" spans="3:17" ht="48">
      <c r="C34" s="36" t="s">
        <v>34</v>
      </c>
      <c r="D34" s="28">
        <v>4.6399999999999997</v>
      </c>
      <c r="E34" s="45">
        <f>G11-D11</f>
        <v>-0.29000000000000004</v>
      </c>
      <c r="F34" s="44"/>
      <c r="G34" s="28">
        <v>4.3499999999999996</v>
      </c>
      <c r="H34" s="45">
        <v>0</v>
      </c>
      <c r="I34" s="101" t="s">
        <v>54</v>
      </c>
      <c r="J34" s="101">
        <v>0.44443222309573827</v>
      </c>
      <c r="K34" s="101" t="s">
        <v>54</v>
      </c>
      <c r="L34" s="101">
        <v>0.43600865189905225</v>
      </c>
      <c r="M34" s="59"/>
    </row>
    <row r="35" spans="3:17" ht="63.75">
      <c r="C35" s="98" t="s">
        <v>35</v>
      </c>
      <c r="D35" s="28">
        <v>4.3499999999999996</v>
      </c>
      <c r="E35" s="45">
        <f>G10-D12</f>
        <v>0</v>
      </c>
      <c r="F35" s="44"/>
      <c r="G35" s="28">
        <v>4.29</v>
      </c>
      <c r="H35" s="45">
        <v>-0.59</v>
      </c>
      <c r="I35" s="101" t="s">
        <v>55</v>
      </c>
      <c r="J35" s="101">
        <v>-1.0011360210217772</v>
      </c>
      <c r="K35" s="101" t="s">
        <v>55</v>
      </c>
      <c r="L35" s="101">
        <v>-0.1902873652440259</v>
      </c>
      <c r="M35" s="59"/>
    </row>
    <row r="36" spans="3:17" ht="111">
      <c r="C36" s="98" t="s">
        <v>36</v>
      </c>
      <c r="D36" s="28">
        <v>4.29</v>
      </c>
      <c r="E36" s="45">
        <f>G12-D10</f>
        <v>-0.58999999999999986</v>
      </c>
      <c r="F36" s="44"/>
      <c r="G36" s="28">
        <v>4</v>
      </c>
      <c r="H36" s="45">
        <v>-0.42</v>
      </c>
      <c r="I36" s="101" t="s">
        <v>56</v>
      </c>
      <c r="J36" s="101">
        <v>0.75999999999999979</v>
      </c>
      <c r="K36" s="101" t="s">
        <v>56</v>
      </c>
      <c r="L36" s="101">
        <v>0.71</v>
      </c>
      <c r="M36" s="59"/>
    </row>
    <row r="37" spans="3:17" ht="32.25">
      <c r="C37" s="36" t="s">
        <v>37</v>
      </c>
      <c r="D37" s="28">
        <v>4</v>
      </c>
      <c r="E37" s="45">
        <f>G13-D13</f>
        <v>-0.41999999999999993</v>
      </c>
      <c r="F37" s="44"/>
      <c r="G37" s="28">
        <v>4.76</v>
      </c>
      <c r="H37" s="45">
        <v>-0.24</v>
      </c>
      <c r="I37" s="103" t="s">
        <v>57</v>
      </c>
      <c r="J37" s="103">
        <v>4</v>
      </c>
      <c r="K37" s="103" t="s">
        <v>57</v>
      </c>
      <c r="L37" s="103">
        <v>-0.59</v>
      </c>
      <c r="M37" s="60"/>
      <c r="N37" s="57"/>
    </row>
    <row r="38" spans="3:17" ht="18.75">
      <c r="C38" s="118" t="s">
        <v>15</v>
      </c>
      <c r="D38" s="118"/>
      <c r="E38" s="118"/>
      <c r="F38" s="43"/>
      <c r="G38" s="28">
        <v>4.71</v>
      </c>
      <c r="H38" s="45">
        <v>-0.24</v>
      </c>
      <c r="I38" s="103" t="s">
        <v>58</v>
      </c>
      <c r="J38" s="103">
        <v>4.76</v>
      </c>
      <c r="K38" s="103" t="s">
        <v>58</v>
      </c>
      <c r="L38" s="103">
        <v>0.12</v>
      </c>
      <c r="M38" s="61"/>
      <c r="N38" s="46"/>
    </row>
    <row r="39" spans="3:17" ht="48">
      <c r="C39" s="98" t="s">
        <v>43</v>
      </c>
      <c r="D39" s="28">
        <v>4.76</v>
      </c>
      <c r="E39" s="45">
        <f>G17-D16</f>
        <v>-0.24000000000000021</v>
      </c>
      <c r="F39" s="44"/>
      <c r="G39" s="28">
        <v>4.71</v>
      </c>
      <c r="H39" s="45">
        <v>-0.12</v>
      </c>
      <c r="I39" s="101" t="s">
        <v>3</v>
      </c>
      <c r="J39" s="101">
        <v>81.5</v>
      </c>
      <c r="K39" s="101" t="s">
        <v>3</v>
      </c>
      <c r="L39" s="101">
        <v>-4.04</v>
      </c>
      <c r="M39" s="61"/>
      <c r="N39" s="46"/>
    </row>
    <row r="40" spans="3:17" ht="19.5" thickBot="1">
      <c r="C40" s="99" t="s">
        <v>39</v>
      </c>
      <c r="D40" s="28">
        <v>4.71</v>
      </c>
      <c r="E40" s="45">
        <f>G16-D15</f>
        <v>-0.24000000000000021</v>
      </c>
      <c r="F40" s="44"/>
      <c r="G40" s="28">
        <v>4.6399999999999997</v>
      </c>
      <c r="H40" s="45">
        <v>-0.17</v>
      </c>
      <c r="I40" s="102" t="s">
        <v>59</v>
      </c>
      <c r="J40" s="102">
        <v>18</v>
      </c>
      <c r="K40" s="102" t="s">
        <v>59</v>
      </c>
      <c r="L40" s="102">
        <v>18</v>
      </c>
      <c r="M40" s="61"/>
      <c r="N40" s="46"/>
    </row>
    <row r="41" spans="3:17" ht="63.75" thickBot="1">
      <c r="C41" s="98" t="s">
        <v>40</v>
      </c>
      <c r="D41" s="28">
        <v>4.71</v>
      </c>
      <c r="E41" s="45">
        <f>G15-D17</f>
        <v>-0.12000000000000011</v>
      </c>
      <c r="F41" s="44"/>
      <c r="G41" s="28">
        <v>4.58</v>
      </c>
      <c r="H41" s="45">
        <v>-0.12</v>
      </c>
      <c r="I41" s="68"/>
      <c r="J41" s="62"/>
      <c r="K41" s="68"/>
      <c r="L41" s="62"/>
      <c r="M41" s="63"/>
    </row>
    <row r="42" spans="3:17" ht="31.5">
      <c r="C42" s="98" t="s">
        <v>42</v>
      </c>
      <c r="D42" s="28">
        <v>4.6399999999999997</v>
      </c>
      <c r="E42" s="45">
        <f>G19-D19</f>
        <v>-0.16999999999999993</v>
      </c>
      <c r="F42" s="64"/>
      <c r="G42" s="28">
        <v>4.47</v>
      </c>
      <c r="H42" s="67">
        <v>-0.35</v>
      </c>
      <c r="I42" s="57"/>
      <c r="J42" s="57"/>
      <c r="K42" s="57"/>
      <c r="L42" s="57"/>
      <c r="M42" s="57"/>
      <c r="N42" s="57"/>
      <c r="O42" s="57"/>
      <c r="P42" s="57"/>
      <c r="Q42" s="57"/>
    </row>
    <row r="43" spans="3:17" ht="47.25">
      <c r="C43" s="98" t="s">
        <v>44</v>
      </c>
      <c r="D43" s="28">
        <v>4.58</v>
      </c>
      <c r="E43" s="45">
        <f>G18-D20</f>
        <v>-0.12000000000000011</v>
      </c>
      <c r="F43" s="64"/>
      <c r="G43" s="28">
        <v>4.41</v>
      </c>
      <c r="H43" s="65">
        <v>-0.18</v>
      </c>
      <c r="I43" s="46"/>
      <c r="J43" s="46"/>
      <c r="K43" s="46"/>
      <c r="L43" s="46"/>
      <c r="M43" s="46"/>
      <c r="N43" s="46"/>
      <c r="O43" s="46"/>
      <c r="P43" s="46"/>
      <c r="Q43" s="46"/>
    </row>
    <row r="44" spans="3:17" ht="32.25" thickBot="1">
      <c r="C44" s="98" t="s">
        <v>41</v>
      </c>
      <c r="D44" s="28">
        <v>4.47</v>
      </c>
      <c r="E44" s="45">
        <f>G21-D18</f>
        <v>-0.35000000000000053</v>
      </c>
      <c r="F44" s="64"/>
      <c r="G44" s="28">
        <v>4.29</v>
      </c>
      <c r="H44" s="66">
        <v>-0.06</v>
      </c>
      <c r="I44" s="46"/>
      <c r="J44" s="46"/>
      <c r="K44" s="46"/>
      <c r="L44" s="46"/>
      <c r="M44" s="46"/>
      <c r="N44" s="46"/>
      <c r="O44" s="46"/>
      <c r="P44" s="46"/>
      <c r="Q44" s="46"/>
    </row>
    <row r="45" spans="3:17" ht="47.25">
      <c r="C45" s="98" t="s">
        <v>38</v>
      </c>
      <c r="D45" s="28">
        <v>4.41</v>
      </c>
      <c r="E45" s="45">
        <f>G22-D21</f>
        <v>-0.1800000000000006</v>
      </c>
      <c r="F45" s="44"/>
      <c r="H45" s="56"/>
      <c r="I45" s="105"/>
      <c r="J45" s="105"/>
      <c r="K45" s="105"/>
    </row>
    <row r="46" spans="3:17" ht="15.75">
      <c r="C46" s="99" t="s">
        <v>45</v>
      </c>
      <c r="D46" s="28">
        <v>4.29</v>
      </c>
      <c r="E46" s="45">
        <f>G20-D22</f>
        <v>-5.9999999999999609E-2</v>
      </c>
      <c r="F46" s="44"/>
      <c r="H46" s="56"/>
      <c r="I46" s="107"/>
      <c r="J46" s="107"/>
      <c r="K46" s="105"/>
    </row>
    <row r="47" spans="3:17" ht="15.75">
      <c r="H47" s="56"/>
      <c r="I47" s="46"/>
      <c r="J47" s="46"/>
      <c r="K47" s="105"/>
    </row>
    <row r="48" spans="3:17">
      <c r="I48" s="46"/>
      <c r="J48" s="46"/>
      <c r="K48" s="105"/>
    </row>
    <row r="49" spans="1:11">
      <c r="C49" s="53"/>
      <c r="I49" s="46"/>
      <c r="J49" s="46"/>
    </row>
    <row r="50" spans="1:11" ht="15.75">
      <c r="A50" s="105"/>
      <c r="B50" s="105"/>
      <c r="C50" s="56"/>
      <c r="D50" s="105"/>
      <c r="E50" s="105"/>
      <c r="F50" s="105"/>
      <c r="G50" s="105"/>
      <c r="H50" s="105"/>
      <c r="I50" s="46"/>
      <c r="J50" s="46"/>
      <c r="K50" s="105"/>
    </row>
    <row r="51" spans="1:11" ht="15.75">
      <c r="A51" s="105"/>
      <c r="B51" s="105"/>
      <c r="C51" s="56"/>
      <c r="D51" s="105"/>
      <c r="E51" s="105"/>
      <c r="F51" s="105"/>
      <c r="G51" s="105"/>
      <c r="H51" s="105"/>
      <c r="I51" s="46"/>
      <c r="J51" s="46"/>
      <c r="K51" s="105"/>
    </row>
    <row r="52" spans="1:11" ht="15.75">
      <c r="A52" s="105"/>
      <c r="B52" s="105"/>
      <c r="C52" s="56"/>
      <c r="D52" s="105"/>
      <c r="E52" s="105"/>
      <c r="F52" s="105"/>
      <c r="G52" s="105"/>
      <c r="H52" s="105"/>
      <c r="I52" s="46"/>
      <c r="J52" s="46"/>
      <c r="K52" s="105"/>
    </row>
    <row r="53" spans="1:11" ht="15.75">
      <c r="A53" s="105"/>
      <c r="B53" s="105"/>
      <c r="C53" s="56"/>
      <c r="D53" s="105"/>
      <c r="E53" s="105"/>
      <c r="F53" s="105"/>
      <c r="G53" s="105"/>
      <c r="H53" s="105"/>
      <c r="I53" s="46"/>
      <c r="J53" s="46"/>
      <c r="K53" s="105"/>
    </row>
    <row r="54" spans="1:11" ht="15.75">
      <c r="A54" s="105"/>
      <c r="B54" s="105"/>
      <c r="C54" s="56"/>
      <c r="D54" s="105"/>
      <c r="E54" s="105"/>
      <c r="F54" s="105"/>
      <c r="G54" s="105"/>
      <c r="H54" s="105"/>
      <c r="I54" s="46"/>
      <c r="J54" s="46"/>
      <c r="K54" s="105"/>
    </row>
    <row r="55" spans="1:11" ht="15.75">
      <c r="A55" s="105"/>
      <c r="B55" s="105"/>
      <c r="C55" s="56"/>
      <c r="D55" s="105"/>
      <c r="E55" s="105"/>
      <c r="F55" s="105"/>
      <c r="G55" s="105"/>
      <c r="H55" s="105"/>
      <c r="I55" s="46"/>
      <c r="J55" s="46"/>
      <c r="K55" s="105"/>
    </row>
    <row r="56" spans="1:11" ht="15.75">
      <c r="A56" s="105"/>
      <c r="B56" s="105"/>
      <c r="C56" s="56"/>
      <c r="D56" s="105"/>
      <c r="E56" s="105"/>
      <c r="F56" s="105"/>
      <c r="G56" s="105"/>
      <c r="H56" s="105"/>
      <c r="I56" s="46"/>
      <c r="J56" s="46"/>
      <c r="K56" s="105"/>
    </row>
    <row r="57" spans="1:11" ht="15.75">
      <c r="A57" s="105"/>
      <c r="B57" s="105"/>
      <c r="C57" s="56"/>
      <c r="D57" s="105"/>
      <c r="E57" s="105"/>
      <c r="F57" s="105"/>
      <c r="G57" s="105"/>
      <c r="H57" s="105"/>
      <c r="I57" s="46"/>
      <c r="J57" s="46"/>
      <c r="K57" s="105"/>
    </row>
    <row r="58" spans="1:11" ht="15.75">
      <c r="A58" s="105"/>
      <c r="B58" s="105"/>
      <c r="C58" s="56"/>
      <c r="D58" s="105"/>
      <c r="E58" s="105"/>
      <c r="F58" s="105"/>
      <c r="G58" s="105"/>
      <c r="H58" s="105"/>
      <c r="I58" s="46"/>
      <c r="J58" s="46"/>
      <c r="K58" s="105"/>
    </row>
    <row r="59" spans="1:11" ht="15.75">
      <c r="A59" s="105"/>
      <c r="B59" s="105"/>
      <c r="C59" s="56"/>
      <c r="D59" s="105"/>
      <c r="E59" s="105"/>
      <c r="F59" s="105"/>
      <c r="G59" s="105"/>
      <c r="H59" s="105"/>
      <c r="I59" s="46"/>
      <c r="J59" s="46"/>
      <c r="K59" s="105"/>
    </row>
    <row r="60" spans="1:11" ht="15.75">
      <c r="A60" s="105"/>
      <c r="B60" s="105"/>
      <c r="C60" s="56"/>
      <c r="D60" s="105"/>
      <c r="E60" s="105"/>
      <c r="F60" s="105"/>
      <c r="G60" s="105"/>
      <c r="H60" s="105"/>
      <c r="I60" s="46"/>
      <c r="J60" s="46"/>
      <c r="K60" s="105"/>
    </row>
    <row r="61" spans="1:11" ht="15.75">
      <c r="A61" s="105"/>
      <c r="B61" s="105"/>
      <c r="C61" s="56"/>
      <c r="D61" s="105"/>
      <c r="E61" s="105"/>
      <c r="F61" s="105"/>
      <c r="G61" s="105"/>
      <c r="H61" s="105"/>
      <c r="I61" s="105"/>
      <c r="J61" s="105"/>
      <c r="K61" s="105"/>
    </row>
    <row r="62" spans="1:11" ht="15.75">
      <c r="A62" s="105"/>
      <c r="B62" s="105"/>
      <c r="C62" s="56"/>
      <c r="D62" s="105"/>
      <c r="E62" s="105"/>
      <c r="F62" s="105"/>
      <c r="G62" s="105"/>
      <c r="H62" s="105"/>
      <c r="I62" s="105"/>
      <c r="J62" s="105"/>
      <c r="K62" s="105"/>
    </row>
    <row r="63" spans="1:11" ht="15.75">
      <c r="A63" s="105"/>
      <c r="B63" s="105"/>
      <c r="C63" s="56"/>
      <c r="D63" s="105"/>
      <c r="E63" s="105"/>
      <c r="F63" s="105"/>
      <c r="G63" s="105"/>
      <c r="H63" s="105"/>
      <c r="I63" s="105"/>
      <c r="J63" s="105"/>
      <c r="K63" s="105"/>
    </row>
    <row r="64" spans="1:11" ht="15.75">
      <c r="A64" s="105"/>
      <c r="B64" s="105"/>
      <c r="C64" s="56"/>
      <c r="D64" s="105"/>
      <c r="E64" s="105"/>
      <c r="F64" s="105"/>
      <c r="G64" s="105"/>
      <c r="H64" s="105"/>
      <c r="I64" s="105"/>
      <c r="J64" s="105"/>
      <c r="K64" s="105"/>
    </row>
    <row r="65" spans="1:11" ht="15.75">
      <c r="A65" s="105"/>
      <c r="B65" s="105"/>
      <c r="C65" s="56"/>
      <c r="D65" s="105"/>
      <c r="E65" s="105"/>
      <c r="F65" s="105"/>
      <c r="G65" s="105"/>
      <c r="H65" s="105"/>
      <c r="I65" s="105"/>
      <c r="J65" s="105"/>
      <c r="K65" s="105"/>
    </row>
    <row r="66" spans="1:11" ht="15.75">
      <c r="A66" s="105"/>
      <c r="B66" s="105"/>
      <c r="C66" s="56"/>
      <c r="D66" s="105"/>
      <c r="E66" s="105"/>
      <c r="F66" s="105"/>
      <c r="G66" s="105"/>
      <c r="H66" s="105"/>
      <c r="I66" s="105"/>
      <c r="J66" s="105"/>
      <c r="K66" s="105"/>
    </row>
    <row r="67" spans="1:11" ht="15.75">
      <c r="A67" s="105"/>
      <c r="B67" s="105"/>
      <c r="C67" s="56"/>
      <c r="D67" s="105"/>
      <c r="E67" s="105"/>
      <c r="F67" s="105"/>
      <c r="G67" s="105"/>
      <c r="H67" s="105"/>
      <c r="I67" s="105"/>
      <c r="J67" s="105"/>
      <c r="K67" s="105"/>
    </row>
    <row r="68" spans="1:11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</row>
    <row r="69" spans="1:11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</row>
    <row r="70" spans="1:11" ht="21">
      <c r="A70" s="105"/>
      <c r="B70" s="105"/>
      <c r="C70" s="106"/>
      <c r="D70" s="106"/>
      <c r="E70" s="106"/>
      <c r="F70" s="106"/>
      <c r="G70" s="105"/>
      <c r="H70" s="105"/>
      <c r="I70" s="105"/>
      <c r="J70" s="105"/>
      <c r="K70" s="105"/>
    </row>
    <row r="71" spans="1:11" ht="21">
      <c r="A71" s="105"/>
      <c r="B71" s="105"/>
      <c r="C71" s="104"/>
      <c r="D71" s="104"/>
      <c r="E71" s="104"/>
      <c r="F71" s="104"/>
      <c r="G71" s="105"/>
      <c r="H71" s="105"/>
      <c r="I71" s="105"/>
      <c r="J71" s="105"/>
      <c r="K71" s="105"/>
    </row>
    <row r="72" spans="1:11" ht="21">
      <c r="A72" s="105"/>
      <c r="B72" s="105"/>
      <c r="C72" s="104"/>
      <c r="D72" s="104"/>
      <c r="E72" s="104"/>
      <c r="F72" s="104"/>
      <c r="G72" s="105"/>
      <c r="H72" s="105"/>
      <c r="I72" s="105"/>
      <c r="J72" s="105"/>
      <c r="K72" s="105"/>
    </row>
    <row r="73" spans="1:11" ht="21">
      <c r="A73" s="105"/>
      <c r="B73" s="105"/>
      <c r="C73" s="104"/>
      <c r="D73" s="104"/>
      <c r="E73" s="104"/>
      <c r="F73" s="104"/>
      <c r="G73" s="105"/>
      <c r="H73" s="105"/>
      <c r="I73" s="105"/>
      <c r="J73" s="105"/>
      <c r="K73" s="105"/>
    </row>
    <row r="74" spans="1:11" ht="21">
      <c r="A74" s="105"/>
      <c r="B74" s="105"/>
      <c r="C74" s="104"/>
      <c r="D74" s="104"/>
      <c r="E74" s="104"/>
      <c r="F74" s="104"/>
      <c r="G74" s="105"/>
      <c r="H74" s="105"/>
      <c r="I74" s="105"/>
      <c r="J74" s="105"/>
      <c r="K74" s="105"/>
    </row>
    <row r="75" spans="1:11" ht="21">
      <c r="A75" s="105"/>
      <c r="B75" s="105"/>
      <c r="C75" s="104"/>
      <c r="D75" s="104"/>
      <c r="E75" s="104"/>
      <c r="F75" s="104"/>
      <c r="G75" s="105"/>
      <c r="H75" s="105"/>
      <c r="I75" s="105"/>
      <c r="J75" s="105"/>
      <c r="K75" s="105"/>
    </row>
    <row r="76" spans="1:11" ht="21">
      <c r="C76" s="104"/>
      <c r="D76" s="104"/>
      <c r="E76" s="104"/>
      <c r="F76" s="104"/>
    </row>
    <row r="77" spans="1:11" ht="21">
      <c r="C77" s="104"/>
      <c r="D77" s="104"/>
      <c r="E77" s="104"/>
      <c r="F77" s="104"/>
    </row>
    <row r="78" spans="1:11" ht="21">
      <c r="C78" s="104"/>
      <c r="D78" s="104"/>
      <c r="E78" s="104"/>
      <c r="F78" s="104"/>
    </row>
    <row r="79" spans="1:11" ht="21">
      <c r="C79" s="104"/>
      <c r="D79" s="104"/>
      <c r="E79" s="104"/>
      <c r="F79" s="104"/>
    </row>
    <row r="80" spans="1:11" ht="21">
      <c r="C80" s="104"/>
      <c r="D80" s="104"/>
      <c r="E80" s="104"/>
      <c r="F80" s="104"/>
    </row>
    <row r="81" spans="3:7" ht="21">
      <c r="C81" s="104"/>
      <c r="D81" s="104"/>
      <c r="E81" s="104"/>
      <c r="F81" s="104"/>
    </row>
    <row r="82" spans="3:7" ht="21">
      <c r="C82" s="104"/>
      <c r="D82" s="104"/>
      <c r="E82" s="104"/>
      <c r="F82" s="104"/>
      <c r="G82" s="105"/>
    </row>
    <row r="83" spans="3:7" ht="21">
      <c r="C83" s="104"/>
      <c r="D83" s="104"/>
      <c r="E83" s="104"/>
      <c r="F83" s="104"/>
      <c r="G83" s="105"/>
    </row>
    <row r="84" spans="3:7" ht="21">
      <c r="C84" s="104"/>
      <c r="D84" s="104"/>
      <c r="E84" s="104"/>
      <c r="F84" s="104"/>
      <c r="G84" s="105"/>
    </row>
    <row r="85" spans="3:7">
      <c r="C85" s="105"/>
      <c r="D85" s="105"/>
      <c r="E85" s="105"/>
      <c r="F85" s="105"/>
      <c r="G85" s="105"/>
    </row>
    <row r="86" spans="3:7">
      <c r="C86" s="105"/>
      <c r="D86" s="105"/>
      <c r="E86" s="105"/>
      <c r="F86" s="105"/>
      <c r="G86" s="105"/>
    </row>
    <row r="87" spans="3:7">
      <c r="C87" s="105"/>
      <c r="D87" s="105"/>
      <c r="E87" s="105"/>
      <c r="F87" s="105"/>
      <c r="G87" s="105"/>
    </row>
    <row r="88" spans="3:7">
      <c r="C88" s="105"/>
      <c r="D88" s="105"/>
      <c r="E88" s="105"/>
      <c r="F88" s="105"/>
      <c r="G88" s="105"/>
    </row>
    <row r="89" spans="3:7">
      <c r="C89" s="105"/>
      <c r="D89" s="105"/>
      <c r="E89" s="105"/>
      <c r="F89" s="105"/>
      <c r="G89" s="105"/>
    </row>
    <row r="90" spans="3:7">
      <c r="C90" s="105"/>
      <c r="D90" s="105"/>
      <c r="E90" s="105"/>
      <c r="F90" s="105"/>
      <c r="G90" s="105"/>
    </row>
  </sheetData>
  <mergeCells count="4">
    <mergeCell ref="C38:E38"/>
    <mergeCell ref="C32:E32"/>
    <mergeCell ref="C26:E26"/>
    <mergeCell ref="C24:E2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Ожидание</vt:lpstr>
      <vt:lpstr>Восприятие</vt:lpstr>
      <vt:lpstr>Важность</vt:lpstr>
      <vt:lpstr>Ожидание сводн.</vt:lpstr>
      <vt:lpstr>Восприятие сводн.</vt:lpstr>
      <vt:lpstr>Важность сводн.</vt:lpstr>
      <vt:lpstr>Эксперты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Элнура Жумашева</dc:creator>
  <cp:lastModifiedBy>oem</cp:lastModifiedBy>
  <cp:lastPrinted>2019-03-22T08:33:08Z</cp:lastPrinted>
  <dcterms:created xsi:type="dcterms:W3CDTF">2017-12-05T08:26:21Z</dcterms:created>
  <dcterms:modified xsi:type="dcterms:W3CDTF">2020-04-11T11:11:53Z</dcterms:modified>
</cp:coreProperties>
</file>